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fa29af91b03fa0c5/Desktop/New folder (2)/"/>
    </mc:Choice>
  </mc:AlternateContent>
  <xr:revisionPtr revIDLastSave="12" documentId="13_ncr:1_{18329D62-4E62-4332-A5CB-EBFC9B7DBD2C}" xr6:coauthVersionLast="47" xr6:coauthVersionMax="47" xr10:uidLastSave="{DE8B214F-E974-406B-A8C3-EF70BDD67B26}"/>
  <bookViews>
    <workbookView xWindow="-108" yWindow="-108" windowWidth="23256" windowHeight="12456" activeTab="11" xr2:uid="{00000000-000D-0000-FFFF-FFFF00000000}"/>
  </bookViews>
  <sheets>
    <sheet name="ต.ค.67" sheetId="1" r:id="rId1"/>
    <sheet name="พ.ย.67" sheetId="7" r:id="rId2"/>
    <sheet name="ธ.ค.67" sheetId="12" r:id="rId3"/>
    <sheet name="ม.ค.68" sheetId="3" r:id="rId4"/>
    <sheet name="ก.พ.68" sheetId="15" r:id="rId5"/>
    <sheet name="มี.ค.68" sheetId="13" r:id="rId6"/>
    <sheet name="เม.ย.68" sheetId="16" r:id="rId7"/>
    <sheet name="พ.ค.68" sheetId="14" r:id="rId8"/>
    <sheet name="มิ.ย.68" sheetId="17" r:id="rId9"/>
    <sheet name="ก.ค.68" sheetId="18" r:id="rId10"/>
    <sheet name="ส.ค.68" sheetId="19" r:id="rId11"/>
    <sheet name="ก.ย.68" sheetId="20" r:id="rId12"/>
    <sheet name="อธิบายแบบ สขร. 1  (2)" sheetId="2" r:id="rId13"/>
  </sheets>
  <definedNames>
    <definedName name="_xlnm.Print_Titles" localSheetId="0">ต.ค.67!$1:$6</definedName>
    <definedName name="_xlnm.Print_Titles" localSheetId="1">พ.ย.67!$1:$6</definedName>
    <definedName name="_xlnm.Print_Titles" localSheetId="3">ม.ค.68!$1:$6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1" i="20" l="1"/>
  <c r="G53" i="19"/>
  <c r="G55" i="18"/>
  <c r="G47" i="17"/>
  <c r="G79" i="16"/>
  <c r="L76" i="16"/>
  <c r="L73" i="16"/>
  <c r="L70" i="16"/>
  <c r="L49" i="16"/>
  <c r="O48" i="16"/>
  <c r="L46" i="16"/>
  <c r="O45" i="16"/>
  <c r="L33" i="16"/>
  <c r="O32" i="16"/>
  <c r="L30" i="16"/>
  <c r="O29" i="16"/>
  <c r="L27" i="16"/>
  <c r="L21" i="16"/>
  <c r="O20" i="16"/>
  <c r="L67" i="16"/>
  <c r="L61" i="16"/>
  <c r="L58" i="16"/>
  <c r="L55" i="16"/>
  <c r="L52" i="16"/>
  <c r="L37" i="16"/>
  <c r="L24" i="16"/>
  <c r="L18" i="16"/>
  <c r="O17" i="16"/>
  <c r="L13" i="16"/>
  <c r="G37" i="15" l="1"/>
  <c r="G38" i="14"/>
  <c r="G26" i="13"/>
  <c r="F25" i="12"/>
  <c r="K34" i="7"/>
  <c r="D45" i="1"/>
</calcChain>
</file>

<file path=xl/sharedStrings.xml><?xml version="1.0" encoding="utf-8"?>
<sst xmlns="http://schemas.openxmlformats.org/spreadsheetml/2006/main" count="1460" uniqueCount="582">
  <si>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</si>
  <si>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</si>
  <si>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</si>
  <si>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</si>
  <si>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</si>
  <si>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</si>
  <si>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</si>
  <si>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</si>
  <si>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</si>
  <si>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</si>
  <si>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</si>
  <si>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</si>
  <si>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</si>
  <si>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</si>
  <si>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1</t>
  </si>
  <si>
    <t>เฉพาะเจาะจง</t>
  </si>
  <si>
    <t>องค์การบริหารส่วนตำบลท่าเรือ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</si>
  <si>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</si>
  <si>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</si>
  <si>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</si>
  <si>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</si>
  <si>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</si>
  <si>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</si>
  <si>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</si>
  <si>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</si>
  <si>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</si>
  <si>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</si>
  <si>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</si>
  <si>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</si>
  <si>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</si>
  <si>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</si>
  <si>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</si>
  <si>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</si>
  <si>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</si>
  <si>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</si>
  <si>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</si>
  <si>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</si>
  <si>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</si>
  <si>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นางสุจิตรา นวลออง</t>
  </si>
  <si>
    <t>นางสุจิตรา  นวลออง</t>
  </si>
  <si>
    <t>พีระพัฒน์ การก่อสร้าง</t>
  </si>
  <si>
    <t>ร้านเทียนโชค เซอร์วิส</t>
  </si>
  <si>
    <t>เป็นผู้มีคุณสมบัติถูกต้อง</t>
  </si>
  <si>
    <t>โดยเป็นผู้รับจ้างโดยตรง</t>
  </si>
  <si>
    <t>ร้านท็อป เซอร์วิส</t>
  </si>
  <si>
    <t>จ้างเหมาบริการทำความสะอาดสำนักงาน</t>
  </si>
  <si>
    <t>นายสมคิด  คันทรักษา</t>
  </si>
  <si>
    <t>นางสาวอรอนงค์  ทับทิมเดิม</t>
  </si>
  <si>
    <t>จ้างเหมาบริการบุคคลธรรมดาปฏิบัติงานทั่วไป</t>
  </si>
  <si>
    <t>จ้างเหมาบริการบุคคลช่วยปฏิบัติงานแผนที่ภาษี</t>
  </si>
  <si>
    <t xml:space="preserve">และทะเบียนทรัพย์สินและงานจัดเก็บรายได้ </t>
  </si>
  <si>
    <t>ซื้อน้ำมันเชื้อเพลิงและหล่อลื่น ของกองช่าง</t>
  </si>
  <si>
    <t>ซื้อน้ำมันเชื้อเพลิงและหล่อลื่น ของกองคลัง</t>
  </si>
  <si>
    <t>ซื้อน้ำมันเชื้อเพลิงและหล่อลื่น ของสำนักปลัด</t>
  </si>
  <si>
    <t>ซื้อน้ำมันเชื้อเพลิงและหล่อลื่น สำหรับที่ใช้กับเครื่อง</t>
  </si>
  <si>
    <t>พ่นหมอกควัน ประจำปีงบประมาณ 2567</t>
  </si>
  <si>
    <t>โดยเป็นผู้ขายโดยตรง</t>
  </si>
  <si>
    <t>บริษัทสยามปิโตรเลียม จำกัด</t>
  </si>
  <si>
    <t>บ้านงานพิมพ์</t>
  </si>
  <si>
    <t>ใบสั่งซื้อ เลขที่ 7/2567</t>
  </si>
  <si>
    <t>องค์การส่งเสริมกิจการโคนม</t>
  </si>
  <si>
    <t>แห่งประเทศไทย (อ.ส.ค.)</t>
  </si>
  <si>
    <t>และราคา</t>
  </si>
  <si>
    <t>ผู้ได้รับการคัดเลือก</t>
  </si>
  <si>
    <t>หรือข้อตกลง</t>
  </si>
  <si>
    <t>ในการซื้อหรือจ้าง</t>
  </si>
  <si>
    <t>จำนวน 3 รายการ</t>
  </si>
  <si>
    <t>นางฤทัยรัตน์  แซ่เลี้ยว</t>
  </si>
  <si>
    <t>หจก.ยอดแก้วการโยธา</t>
  </si>
  <si>
    <t>จ้างซ่อมรถจักรยานยนต์ ทะเบียน ขคพ 444 สฎ</t>
  </si>
  <si>
    <t>e-bidding</t>
  </si>
  <si>
    <t>ประจำปีงบประมาณ 2567 จำนวน 1 เครื่อง</t>
  </si>
  <si>
    <t xml:space="preserve">เช่าเครื่องถ่ายเอกสาร ระบบดิจิตอล (กองช่าง) </t>
  </si>
  <si>
    <t xml:space="preserve">เช่าเครื่องถ่ายเอกสาร ระบบดิจิตอล (กองคลัง) </t>
  </si>
  <si>
    <t xml:space="preserve">เช่าเครื่องถ่ายเอกสาร ระบบดิจิตอล (สำนักปลัด) </t>
  </si>
  <si>
    <t>ใบสั่งจ้าง เลขที่ 1/2568</t>
  </si>
  <si>
    <t>ใบสั่งจ้าง เลขที่ 2/2568</t>
  </si>
  <si>
    <t>ลงวันที่ 1 ตุลาคม 2567</t>
  </si>
  <si>
    <t>ใบสั่งจ้าง เลขที่ 3/2568</t>
  </si>
  <si>
    <t>ใบสั่งจ้าง เลขที่ 4/2568</t>
  </si>
  <si>
    <t>ใบสั่งจ้าง เลขที่ 5/2568</t>
  </si>
  <si>
    <t>ใบสั่งจ้าง เลขที่ 6/2568</t>
  </si>
  <si>
    <t>ใบสั่งจ้าง เลขที่ 7/2568</t>
  </si>
  <si>
    <t>ประจำปีงบประมาณ 2568</t>
  </si>
  <si>
    <t>นางสาวสุณัฐดา ล้ำเลิศ</t>
  </si>
  <si>
    <t>เกี่ยวกับงานประปา ประจำปีงบประมาณ 2568</t>
  </si>
  <si>
    <t>จ้างเหมาบุคคลปฏิบัติหน้าที่ผู้ดูแลเด็ก ศพด.</t>
  </si>
  <si>
    <t>อบต.ท่าเรือ ประจำปีงบประมาณ 2568</t>
  </si>
  <si>
    <t>ใบสั่งซื้อ เลขที่ 1/2568</t>
  </si>
  <si>
    <t>ใบสั่งซื้อ เลขที่ 2/2568</t>
  </si>
  <si>
    <t>ใบสั่งซื้อ เลขที่ 3/2568</t>
  </si>
  <si>
    <t>ใบสั่งซื้อ เลขที่ 4/2568</t>
  </si>
  <si>
    <t>ใบสั่งซื้อ เลขที่ 5/2568</t>
  </si>
  <si>
    <t>ซื้อน้ำมันเชื้อเพลิงและหล่อลื่น ของงานป้องกันฯ</t>
  </si>
  <si>
    <t>12</t>
  </si>
  <si>
    <t>ลงวันที่ 31 ตุลาคม 2567</t>
  </si>
  <si>
    <t>ใบสั่งซื้อ เลขที่ 6/2568</t>
  </si>
  <si>
    <t>ใบสั่งซื้อ เลขที่ 8/2568</t>
  </si>
  <si>
    <t>ซื้ออาหารเสริม(นม)โรงเรียน ประจำภาคเรียนที่ 2</t>
  </si>
  <si>
    <t xml:space="preserve">ปีการศึกษา 2567 ของโรงเรียนวัดอินทการาม </t>
  </si>
  <si>
    <t>ตั้งแต่วันที่ 1 พฤศจิกายน 2567 - 27 ธันวาคม</t>
  </si>
  <si>
    <t>ปีการศึกษา 2567 ของ ศพด.อบต.ท่าเรือ</t>
  </si>
  <si>
    <t>ปีการศึกษา 2567 ของ ศพด.เขาพลู</t>
  </si>
  <si>
    <t>วันที่  31  เดือน   ตุลาคม  พ.ศ. 2567</t>
  </si>
  <si>
    <t xml:space="preserve">                                                                                         แบบสรุปผลการดำเนินการจัดซื้อจัดจ้างในรอบเดือน ตุลาคม 2567                                                            แบบ สขร.1</t>
  </si>
  <si>
    <t>2567 จำนวน 39 วัน</t>
  </si>
  <si>
    <t>วันที่  29  เดือน   พฤศจิกายน  พ.ศ. 2567</t>
  </si>
  <si>
    <t>จ้างเปลี่ยนยางรถยนต์ ทะเบียน ผท 3206 สฎ</t>
  </si>
  <si>
    <t>จำนวน 4 เส้น</t>
  </si>
  <si>
    <t>บริษัทบัณฑิตดีกรุ๊ปจำกัด</t>
  </si>
  <si>
    <t>ใบสั่งจ้าง เลขที่ 8/2568</t>
  </si>
  <si>
    <t>หนึ่งริชชิ่ง</t>
  </si>
  <si>
    <t>ใบสั่งจ้าง เลขที่ 9/2568</t>
  </si>
  <si>
    <t>ลงวันที่ 1 พฤศจิกายน 2567</t>
  </si>
  <si>
    <t>ลงวันที่ 6 พฤศจิกายน 2567</t>
  </si>
  <si>
    <t>ลงวันที่ 8 พฤศจิกายน 2567</t>
  </si>
  <si>
    <t>นายศักดา  บุญส่ง</t>
  </si>
  <si>
    <t>ใบสั่งจ้าง เลขที่ 10/2568</t>
  </si>
  <si>
    <t>ใบสั่งจ้าง เลขที่ 11/2568</t>
  </si>
  <si>
    <t>นายศักดิ์ชัย  นพรัตน์</t>
  </si>
  <si>
    <t>นางสาววราภา  ปลอดช่วย</t>
  </si>
  <si>
    <t>ใบสั่งจ้าง เลขที่ 13/2568</t>
  </si>
  <si>
    <t>ลงวันที่ 29 พฤศจิกายน 2567</t>
  </si>
  <si>
    <t>ใบสั่งจ้าง เลขที่ 12/2568</t>
  </si>
  <si>
    <t xml:space="preserve">                                                                        แบบสรุปผลการดำเนินการจัดซื้อจัดจ้างในรอบเดือน พฤศจิกายน 2567                                                     แบบ สขร.1</t>
  </si>
  <si>
    <t>โครงการปรับปรุงวางท่อจ่ายน้ำประปา บริเวณ</t>
  </si>
  <si>
    <t>สายปากด่าน-เขาพลู ม.4 ต.ท่าเรือ อ.บ้านนาเดิม</t>
  </si>
  <si>
    <t>จ.สุราษฎร์ธานี</t>
  </si>
  <si>
    <t>ลงวันที่ 20 พฤศจิกายน 2567</t>
  </si>
  <si>
    <t>สัญญาจ้างก่อสร้าง เลขที่ 1/2568</t>
  </si>
  <si>
    <t>สัญญาจ้างก่อสร้าง เลขที่ 2/2568</t>
  </si>
  <si>
    <t>ลงวันที่ 27 พฤศจิกายน 2567</t>
  </si>
  <si>
    <t>หจก.สุเทพพัฒนาการโยธา</t>
  </si>
  <si>
    <t>บริษัท เอ็นพิดี 2019 จำกัด</t>
  </si>
  <si>
    <t>หจก.การธราชว์ คอนสทรัคชั่น</t>
  </si>
  <si>
    <t>บริษัท เพชรสุราษฎร์ จำกัด</t>
  </si>
  <si>
    <t>โครงการก่อสร้างถนนหินคลุกสายนางอิ้ว (ตอน 2)</t>
  </si>
  <si>
    <t>ม.5 ต.ท่าเรือ อ.บ้านนาเดิม จ.สุราษฎร์ธานี</t>
  </si>
  <si>
    <t>หจก.เฉียงพร้าการก่อสร้าง</t>
  </si>
  <si>
    <t>หจก.ธนกร นิวคอน</t>
  </si>
  <si>
    <t>หจก.กะทู้การโยธา</t>
  </si>
  <si>
    <t>จ้างทำเวทีการแสดงและจัดไฟส่องสว่างตามโครงการ</t>
  </si>
  <si>
    <t>จัดงานประเพณีวันลอยกระทง ประจำปี พ.ศ. 2567</t>
  </si>
  <si>
    <t>จ้างจัดเตรียมสถานที่ลอยกระทงตามโครงการ</t>
  </si>
  <si>
    <t>จ้างทำสถานที่ลอยกระทงตามโครงการจัดงาน</t>
  </si>
  <si>
    <t>ประเพณีวันลอยกระทง ประจำปี พ.ศ. 2567</t>
  </si>
  <si>
    <t>ประจำปีงบประมาณ 2568 จำนวน 1 อัตรา</t>
  </si>
  <si>
    <t>ระยะเวลา 10 เดือน ตั้งแต่เดือนธันวาคม 2567-</t>
  </si>
  <si>
    <t>เดือนกันยายน 2568</t>
  </si>
  <si>
    <t>หมู่ที่ ๕ (ยูเนี่ยน) จำนวน ๑๐ รายการ</t>
  </si>
  <si>
    <t xml:space="preserve">จ้างซ่อมแซมถังกรองสนิมเหล็ก ขนาด ๗ ลบ.ม. </t>
  </si>
  <si>
    <t>ร้านจันทร์เจ้าฟ้าวัสดุภัณฑ์</t>
  </si>
  <si>
    <t>๐๘๙-๖๕-๐๐๐๑ จำนวน ๒ รายการ</t>
  </si>
  <si>
    <t xml:space="preserve">จ้างซ่อมแซมเครื่องตบดิน หมายเลขครุภัณฑ์ </t>
  </si>
  <si>
    <t>ใบสั่งจ้าง เลขที่ 16/2568</t>
  </si>
  <si>
    <t>ลงวันที่ 9 มกราคม 2568</t>
  </si>
  <si>
    <t>บริษัท ร้อยอันพันอย่าง ฮาร์ดแวร์ จำกัด</t>
  </si>
  <si>
    <t>นางฤทัยรัตน์ แซ่เลี้ยว</t>
  </si>
  <si>
    <t>ใบสั่งจ้าง เลขที่ 17/2568</t>
  </si>
  <si>
    <t>ลงวันที่ 10 มกราคม 2568</t>
  </si>
  <si>
    <t>ใบสั่งจ้าง เลขที่ 18/2568</t>
  </si>
  <si>
    <t>ลงวันที่ 13 มกราคม 2568</t>
  </si>
  <si>
    <t>พ.ศ. ๒๕๖๘</t>
  </si>
  <si>
    <t>ประจำปี พ.ศ.๒๕๖๘</t>
  </si>
  <si>
    <t xml:space="preserve">ซื้อวัสดุของรางวัลตามโครงการวันเด็กแห่งชาติ </t>
  </si>
  <si>
    <t>บริษัท หลิงเอก จำกัด</t>
  </si>
  <si>
    <t>ใบสั่งซื้อ เลขที่ 13/2568</t>
  </si>
  <si>
    <t>ซื้อวัสดุก่อสร้าง จำนวน 21 รายการ</t>
  </si>
  <si>
    <t>ซื้อวัสดุไฟฟ้าและวิทยุ กองช่าง จำนวน ๗ รายการ</t>
  </si>
  <si>
    <t>ใบสั่งซื้อ เลขที่ 14/2568</t>
  </si>
  <si>
    <t>ใบสั่งซื้อ เลขที่ 15/2568</t>
  </si>
  <si>
    <t>บริษัท แสงทองอินเตอร์เทรด จำกัด</t>
  </si>
  <si>
    <t>ซื้อวัสดุสำนักงาน ใบเสร็จรับเงินค่าน้ำประปาแบบ</t>
  </si>
  <si>
    <t xml:space="preserve">ต่อเนื่อง จำนวน ๑ รายการ (ขนาดบรรจุกล่องละ </t>
  </si>
  <si>
    <t>๖,๐๐๐ ฉบับ จำนวน ๒ ลัง)</t>
  </si>
  <si>
    <t>นางสาวศรัณยา โททรัพย์</t>
  </si>
  <si>
    <t>ใบสั่งซื้อ เลขที่ 16/2568</t>
  </si>
  <si>
    <t>ลงวันที่ 20 มกราคม 2568</t>
  </si>
  <si>
    <t xml:space="preserve"> จำนวน ๒ รายการ</t>
  </si>
  <si>
    <t>ซื้อยางมะตอยสำเร็จรูปและน้ำยางมะตอย กองช่าง</t>
  </si>
  <si>
    <t>บริษัท ทรัพย์อุดมทอง จำกัด</t>
  </si>
  <si>
    <t>ใบสั่งซื้อ เลขที่ 17/2568</t>
  </si>
  <si>
    <t>ลงวันที่ 28 มกราคม 2568</t>
  </si>
  <si>
    <t>บ้านนายชัยสิทธิ์ จำนวน ๑ งาน</t>
  </si>
  <si>
    <t xml:space="preserve">จ้างรถเเบคโฮ ขนาดเล็กขุดร่องดิน หมู่ที่ 4 </t>
  </si>
  <si>
    <t>ใบสั่งจ้าง เลขที่ 19/2568</t>
  </si>
  <si>
    <t>ลงวันที่ 31 มกราคม 2568</t>
  </si>
  <si>
    <t>ใบสั่งจ้าง เลขที่ 20/2568</t>
  </si>
  <si>
    <t>จ้างเหมาบริการช่วยปฏิบัติงานบันทึกข้อูลของ</t>
  </si>
  <si>
    <t>สำนักปลัด จำนวน 1 อัตรา ตั้งแต่เดือนกุมภาพันธ์-</t>
  </si>
  <si>
    <t>ว่าที่ ร้อยตรี หญิง ศุภลักษณ์</t>
  </si>
  <si>
    <t>วัฒนพฤกษ์</t>
  </si>
  <si>
    <t>ขุดเจาะบ่อบาดาล ซอยบ้านตาเชื้อ บ้านปากด่าน</t>
  </si>
  <si>
    <t>หมู่ที่ 1</t>
  </si>
  <si>
    <t>ห้างหุ้นส่วนจำกัดพงษ์มณีมีชัย</t>
  </si>
  <si>
    <t>สัญญาจ้างก่อสร้าง เลขที่ 4/2568</t>
  </si>
  <si>
    <t>ลงวันที่ 27 มกราคม 2568</t>
  </si>
  <si>
    <t>บริษัท พี อาร์ ที วอเตอร์ไพพ์ จำกัด</t>
  </si>
  <si>
    <t>วันที่ 31 เดือน   มกราคม  พ.ศ. 2568</t>
  </si>
  <si>
    <t>จ้างเช่าเต็นท์ตามโครงการวันเด็กแห่งชาติ ประจำปี</t>
  </si>
  <si>
    <t>วันที่  2  เดือน  มกราคม  พ.ศ. 2568</t>
  </si>
  <si>
    <t>จัดซื้อวัสดุสำนักงาน กองคลัง จำนวน 22 รายการ</t>
  </si>
  <si>
    <t>ลงวันที่ 2 ธันวาคม 2567</t>
  </si>
  <si>
    <t>โครงการปรับปรุงหินคลุกสายเอเชีย 41 -</t>
  </si>
  <si>
    <t>คลองยา หมู่ที่ 2 ตำบลท่าเรือ</t>
  </si>
  <si>
    <t>สัญญาจ้าง เลขที่ 3/2568</t>
  </si>
  <si>
    <t>ลงวันที่ 16 ธันวาคม 2567</t>
  </si>
  <si>
    <t>จ้างซ่อมแซมเครื่องปริ้นเตอร์ EPSON รุ่น 3210</t>
  </si>
  <si>
    <t>บริษัท แอดไวซ์ บ้านนาสาร จำกัด</t>
  </si>
  <si>
    <t>ลงวันที่ 24 ธันวาคม 2567</t>
  </si>
  <si>
    <t>จ้างซ่อมแซมประตูระบายน้ำฝายคลองลำพูน</t>
  </si>
  <si>
    <t>หมู่ที่ 3 ตำบลท่าเรือ</t>
  </si>
  <si>
    <t>นายสามารถ เทพจิตต์</t>
  </si>
  <si>
    <t>ซื้ออาหารเสริม (นม) โรงเรียน เทอม 2/2567</t>
  </si>
  <si>
    <t>เดือน ม.ค. - มี.ค. 2568 รร. วัดอินทการาม</t>
  </si>
  <si>
    <t>ลงวันที่ 27 ธันวาคม 2567</t>
  </si>
  <si>
    <t>เดือน ม.ค. - มี.ค. 2568 ศพด. อบต.ท่าเรือ</t>
  </si>
  <si>
    <t>เดือน ม.ค. - มี.ค. 2568 ศพด. เขาพลู</t>
  </si>
  <si>
    <t>ซื้อวัสดุก่อสร้าง กองช่าง จำนวน 7 รายการ</t>
  </si>
  <si>
    <t>โครงการปรับปรุงหินคลุกถนนสายชุมชนใหม่</t>
  </si>
  <si>
    <t>ถนนสายเอเชีย 44 หมู่ที่ 5 ตำบลท่าเรือ</t>
  </si>
  <si>
    <t>จ้างขุดร่องดินเพื่อย้ายแนวท่อ ม.1 ซอยหนองหาน</t>
  </si>
  <si>
    <t>ซื้อวัสดุคอมพิวเตอร์ กองคลัง จำนวน 10 กล่อง</t>
  </si>
  <si>
    <t>โครงการปรับปรุงท่อเมนจ่ายน้ำประปา บริเวณ</t>
  </si>
  <si>
    <t>เอเชีย 41 ฝั่งปั๊ม ปตท. (ตอน 1) หมู่ที่ 1</t>
  </si>
  <si>
    <t xml:space="preserve">ซื้อวัสดุสำนักงาน สำนักปลัด จำนวน 7 รายการ </t>
  </si>
  <si>
    <t>ซื้อวัสดุงานบ้านงานครัว สำนักปลัด จำนวน</t>
  </si>
  <si>
    <t>12 รายการ</t>
  </si>
  <si>
    <t>จ้างเช่าอุปกรณ์ระบบกล้องโทรทัศน์วงจรปิด</t>
  </si>
  <si>
    <t>(CCTV) ประจำปี 2568 จำนวน 7 จุด 17 ตัว</t>
  </si>
  <si>
    <t>ใบสั่งจ้าง เลขที่ 23/2568</t>
  </si>
  <si>
    <t>ลงวันที่ 4 มีนาคม 2568</t>
  </si>
  <si>
    <t>สัญญาจ้าง เลขที่ 6/2568</t>
  </si>
  <si>
    <t>ลงวันที่ 11 มีนาคม 2568</t>
  </si>
  <si>
    <t>ใบสั่งจ้าง เลขที่ 24/2568</t>
  </si>
  <si>
    <t>ลงวันที่ 12 มีนาคม 2568</t>
  </si>
  <si>
    <t>ใบสั่งซื้อ เลขที่ 24/2568</t>
  </si>
  <si>
    <t>ลงวันที่ 14 มีนาคม 2568</t>
  </si>
  <si>
    <t>สัญญาจ้าง เลขที่ 7/2568</t>
  </si>
  <si>
    <t>ลงวันที่ 17 มีนาคม 2568</t>
  </si>
  <si>
    <t>ใบสั่งซื้อ เลขที่ 25/2568</t>
  </si>
  <si>
    <t>ลงวันที่ 31 มีนาคม 2568</t>
  </si>
  <si>
    <t>ใบสั่งซื้อ เลขที่ 26/2568</t>
  </si>
  <si>
    <t>ใบสั่งจ้าง เลขที่ 25/2568</t>
  </si>
  <si>
    <t>ใบสั่งซื้อ เลขที่ 23/2568</t>
  </si>
  <si>
    <t>บจก.พี อาร์ ที วอเตอร์ ไพพ์</t>
  </si>
  <si>
    <t>หจก.ทรัพย์ร่ำรวย (2005) การโยธา</t>
  </si>
  <si>
    <t>พีระพัฒน์  การก่อสร้าง</t>
  </si>
  <si>
    <t>ที แอนด์ เอ ไอทีโซลูชั่น</t>
  </si>
  <si>
    <t>บ.ทักษิณพัฒนาการโยธา</t>
  </si>
  <si>
    <t>บจก.โทรคมนาคม</t>
  </si>
  <si>
    <t>วันที่ 9 เดือน   เมษายน  พ.ศ. 2568</t>
  </si>
  <si>
    <t xml:space="preserve">                                                                        แบบสรุปผลการดำเนินการจัดซื้อจัดจ้างในรอบเดือน พฤษภาคม                                                   แบบ สขร.1</t>
  </si>
  <si>
    <t>วันที่  5  เดือน   มิถุนายน พ.ศ. 2568</t>
  </si>
  <si>
    <t>โครงการก่อสร้างถนนหินคลุกสายหนองหาน</t>
  </si>
  <si>
    <t>หมู่ที่ 6 ตำบลท่าเรือ</t>
  </si>
  <si>
    <t>โครงการปรับปรุงท่อจ่ายน้ำประปา บริเวณถนน</t>
  </si>
  <si>
    <t>สายจ่าจำปี - คอกสัตว์ หมู่ที่ 3 ตำบลท่าเรือ</t>
  </si>
  <si>
    <t>โครงการก่อสร้างถนนคอนกรีตเสริมเหล็ก</t>
  </si>
  <si>
    <t>สายข้างบ้านลุงรูญ หมู่ที่ 1 ตำบลท่าเรือ</t>
  </si>
  <si>
    <t>โครงการก่อสร้างถนนหินคลุกสายข้างบ้านนาย</t>
  </si>
  <si>
    <t>ยรรยง หมู่ที่ 4 ตำบลท่าเรือ</t>
  </si>
  <si>
    <t>โครงการก่อสร้างถนนหินคลุกสายพัฒนาใหม่</t>
  </si>
  <si>
    <t>หมู่ที่ 1 ตำบลท่าเรือ</t>
  </si>
  <si>
    <t>ซื้ออาหารเสริม (นม) โรงเรียน ภาคเรียนที่ 1/68</t>
  </si>
  <si>
    <t>ของโรงเรียนวัดอินทการาม</t>
  </si>
  <si>
    <t>ของ ศพด. อบต.ท่าเรือ</t>
  </si>
  <si>
    <t>ของ ศพด.เขาพลู</t>
  </si>
  <si>
    <t>บริษัท สุราษฎร์สุขสันต์ จำกัด</t>
  </si>
  <si>
    <t>บริษัท ทักษิณพัฒนาการโยธา</t>
  </si>
  <si>
    <t>บจก.สุราษฎร์เฟรชมิลค์</t>
  </si>
  <si>
    <t>สัญญาจ้าง เลขที่ 12/2568</t>
  </si>
  <si>
    <t>ลงวันที่ 7 พฤษภาคม 2568</t>
  </si>
  <si>
    <t>สัญญาจ้าง เลขที่ 15/2568</t>
  </si>
  <si>
    <t>ลงวันที่ 26 พฤษภาคม 2568</t>
  </si>
  <si>
    <t>ใบสั่งซื้อ เลขที่ 33/2568</t>
  </si>
  <si>
    <t>ลงวันที่ 30 พฤษภาคม 2568</t>
  </si>
  <si>
    <t>ใบสั่งซื้อ เลขที่ 35/2568</t>
  </si>
  <si>
    <t>ใบสั่งซื้อ เลขที่ 34/2568</t>
  </si>
  <si>
    <t>สัญญาจ้าง เลขที่ 16/2568</t>
  </si>
  <si>
    <t>ลงวันที่ 19 พฤษภาคม 2568</t>
  </si>
  <si>
    <t>สัญญาจ้าง เลขที่ 13/2568</t>
  </si>
  <si>
    <t>สัญญาจ้าง เลขที่ 14/2568</t>
  </si>
  <si>
    <t>หจก.เอส.ที.เค แทรกเตอร์ คอนสตรัคชั่น</t>
  </si>
  <si>
    <t>หจก.เจ กรุ๊ป 2020 คอนสตรัคชั่น</t>
  </si>
  <si>
    <t>บจก.สยามควอลิตี้ คอนกรีต</t>
  </si>
  <si>
    <t>หจก.ณัฐภัทร 2559</t>
  </si>
  <si>
    <t xml:space="preserve">                                                                        แบบสรุปผลการดำเนินการจัดซื้อจัดจ้างในรอบเดือน กุมภาพันธ์ 2568                                                     แบบ สขร.1</t>
  </si>
  <si>
    <t>วันที่  28  เดือน   กุมภาพันธ์  พ.ศ. 2568</t>
  </si>
  <si>
    <t>จ้างทำป้ายประชาสัมพันธ์งดการเผาขยะ</t>
  </si>
  <si>
    <t>ขนาด 3 x 1.2 เมตร จำนวน 1 ป้าย</t>
  </si>
  <si>
    <t>ซื้อมาตรวัดน้ำ จำนวน 2 รายการ</t>
  </si>
  <si>
    <t>จ้างซ่อมรถยนต์ทะเบียน กท 9380 สุราษฎร์ธานี</t>
  </si>
  <si>
    <t>โครงการปรับปรุงถนนลาดยางแอสฟัลท์ติกคอนกรีต</t>
  </si>
  <si>
    <t>รหัสทางหลวงท้องถิ่น สฎ.ถ.76-026 สายต้นสาลี่</t>
  </si>
  <si>
    <t>หมู่ที่ 1,4 บ้านปากด่าน ,บ้านทุ่งคายาว</t>
  </si>
  <si>
    <t>ซื้อวัสดุงานบ้านงานครัว ศพด.เขาพลู</t>
  </si>
  <si>
    <t>จำนวน 18 รายการ</t>
  </si>
  <si>
    <t>ซื้อวัสดุสำนักงาน ศพด.เขาพลู</t>
  </si>
  <si>
    <t>จำนวน 28 รายการ</t>
  </si>
  <si>
    <t>ซื้อวัสดุงานบ้านงานครัว ศพด.อบต.ท่าเรือ</t>
  </si>
  <si>
    <t>ซื้อวัสดุงานสำนักงาน ศพด.อบต.ท่าเรือ</t>
  </si>
  <si>
    <t>จำนวน 1 อัตรา ตั้งแต่ มีนาคม - กันยายน 2568</t>
  </si>
  <si>
    <t>นางสาวอรฤดี  สมแก้ว</t>
  </si>
  <si>
    <t>ลงวันที่ 28 กุมภาพันธ์ 2568</t>
  </si>
  <si>
    <t>ใบสั่งซื้อ เลขที่ 19/2568</t>
  </si>
  <si>
    <t>ลงวันที่ 17 กุมพาพันธ์ 2568</t>
  </si>
  <si>
    <t>ใบสั่งซื้อ เลขที่ 20/2568</t>
  </si>
  <si>
    <t>ลงวันที่ 17 กุมพาพันธ์ 25689</t>
  </si>
  <si>
    <t>ใบสั่งซื้อ เลขที่ 21/2568</t>
  </si>
  <si>
    <t>ใบสั่งซื้อ เลขที่ 22/2568</t>
  </si>
  <si>
    <t>ร้านศรีเจริญ</t>
  </si>
  <si>
    <t>ใบสั่งจ้าง เลขที่ 21/2568</t>
  </si>
  <si>
    <t>ลงวันที่ 5 กุมภาพันธ์ 2568</t>
  </si>
  <si>
    <t>บจก.พี อาร์ ที วอเตอร์ไพพ์</t>
  </si>
  <si>
    <t>ใบสั่งซื้อ เลขที่ 18/2568</t>
  </si>
  <si>
    <t>ลงวันที่ 10 กุมภาพันธ์ 2568</t>
  </si>
  <si>
    <t>ใบสั่งจ้าง เลขที่ 22/2568</t>
  </si>
  <si>
    <t>ลงวันที่ 11 กุมภาพันธ์ 2568</t>
  </si>
  <si>
    <t>นางแววตา ชูจตุโร</t>
  </si>
  <si>
    <t>หจก.ช กฤษฎิ์การโยธา</t>
  </si>
  <si>
    <t>บริษัท การันต์รัตน์ จำกัด</t>
  </si>
  <si>
    <t>สัญญาจ้าง เลขที่ 5/2568</t>
  </si>
  <si>
    <t>ใบสั่งซื้อ เลขที่ 10/2568</t>
  </si>
  <si>
    <t>ใบสั่งซื้อ เลขที่ 11/2568</t>
  </si>
  <si>
    <t>ใบสั่งซื้อ เลขที่ 12/2568</t>
  </si>
  <si>
    <t>ใบสั่งจ้าง เลขที่ 15/2568</t>
  </si>
  <si>
    <t>ใบสั่งจ้าง เลขที่ 14/2568</t>
  </si>
  <si>
    <t>ใบสั่งซื้อ เลขที่ 9/2568</t>
  </si>
  <si>
    <t xml:space="preserve">  </t>
  </si>
  <si>
    <t>2</t>
  </si>
  <si>
    <t xml:space="preserve">                                                                        แบบสรุปผลการดำเนินการจัดซื้อจัดจ้างในรอบเดือน เมษายน 2568                                                  แบบ สขร.1</t>
  </si>
  <si>
    <t xml:space="preserve">                                                                        แบบสรุปผลการดำเนินการจัดซื้อจัดจ้างในรอบเดือน เมษายน 2568                                                   แบบ สขร.1</t>
  </si>
  <si>
    <t>โครงการเสริมผิวแอสฟัลท์คอนกรีต ถนนสายหน้า</t>
  </si>
  <si>
    <t>ศาลาหมู่บ้าน (หนองชุมแสง) หมู่ที่ 4 ต.ท่าเรือ</t>
  </si>
  <si>
    <t>สัญญาจ้าง เลขที่ 8/2568</t>
  </si>
  <si>
    <t>ลงวันที่ 4 เมษายน 2568</t>
  </si>
  <si>
    <t>โครงการเสริมผิวแอสฟัลท์คอนกรีต ถนนสายด่านต้นปริง</t>
  </si>
  <si>
    <t>(สฎ.ถ.76-006) หมู่ที่ 6 ต.ท่าเรือ</t>
  </si>
  <si>
    <t>หจก. ช.กฤษฎิ์การโยธา</t>
  </si>
  <si>
    <t>หจก.ช.กฤษฎิ์การโยธา</t>
  </si>
  <si>
    <t>ลงวันที่ 4 เมษายน 2569</t>
  </si>
  <si>
    <t>สัญญาจ้าง เลขที่ 9/2568</t>
  </si>
  <si>
    <t>โครงการเสริมผิวแอสฟัลท์คอนกรีต ถนนสายจ่านิตย์</t>
  </si>
  <si>
    <t>(สฎ.ถ.76-009) หมู่ที่ 6 ต.ท่าเรือ</t>
  </si>
  <si>
    <t>สัญญาจ้าง เลขที่ 10/2568</t>
  </si>
  <si>
    <t>ซื้อวัสดุสำนักงาน กองช่าง จำนวน 9 รายการ</t>
  </si>
  <si>
    <t>เทียนโชคเซอร์วิส</t>
  </si>
  <si>
    <t>ใบสั่งจ้าง เลขที่ 27/2568</t>
  </si>
  <si>
    <t>ลงวันที่ 8 เมษายน 2568</t>
  </si>
  <si>
    <t>ซื้อวัสดุสำนักงาน กองคลัง จำนวน 23 รายการ</t>
  </si>
  <si>
    <t>ใบสั่งจ้าง เลขที่ 28/2568</t>
  </si>
  <si>
    <t>จ้างเช่าเครื่องเสียง,เต็นท์,เก้าอี้ วันผู้สูงอายุ</t>
  </si>
  <si>
    <t>ประจำปี 2568</t>
  </si>
  <si>
    <t>ใบสั่งจ้าง เลขที่ 26/2568</t>
  </si>
  <si>
    <t>จ้างประดับตกแต่งสถานที่ วันผู้สูงอายุ ประจำปี</t>
  </si>
  <si>
    <t>นางสาวเอื้ออารีย์ คันธรักษา</t>
  </si>
  <si>
    <t>ซื้อวัสดุการเกษตร สำนักปลัด จำนวน 2 รายการ</t>
  </si>
  <si>
    <t>ร้านรวมภัณฑ์ บ้านนาเดิม</t>
  </si>
  <si>
    <t>ใบสั่งจ้าง เลขที่ 29/2568</t>
  </si>
  <si>
    <t>ลงวันที่ 11 เมษายน 2568</t>
  </si>
  <si>
    <t>ใบสั่งซื้อ เลขที่ 29/2568</t>
  </si>
  <si>
    <t>ซื้อวัคซีนพิษสุนัขบ้า จำนวน 574 โดส</t>
  </si>
  <si>
    <t>ร้านทิพสุวรรณเวชภัณฑ์</t>
  </si>
  <si>
    <t>ใบสั่งซื้อ เลขที่ 30/2568</t>
  </si>
  <si>
    <t>ลงวันที่ 17 เมษายน 2568</t>
  </si>
  <si>
    <t>จ้างซ่อมแซมถังน้ำใสประปาผิวดิน หมู่ที่ 4</t>
  </si>
  <si>
    <t>ทุ่งคายาว</t>
  </si>
  <si>
    <t>ลงวันที่ 21 เมษายน 2568</t>
  </si>
  <si>
    <t>วันที่   30  เดือน เมษายน  พ.ศ. 2568</t>
  </si>
  <si>
    <t xml:space="preserve">ซื้อถ้วยรางวัลนักกีฬาและอุปกรณ์กีฬา ท่าเรือคัพ </t>
  </si>
  <si>
    <t>ลึกสปอร์ตเวชภัณฑ์</t>
  </si>
  <si>
    <t>ใบสั่งซื้อ เลขที่ 31/2568</t>
  </si>
  <si>
    <t>ลงวันที่ 25 เมษายน 2568</t>
  </si>
  <si>
    <t>ซื้อชุดกีฬา ท่าเรือคัพ ประจำปี 2568</t>
  </si>
  <si>
    <t>ร้านโอเค สปอร์ต</t>
  </si>
  <si>
    <t>ใบสั่งซื้อ เลขที่ 32/2568</t>
  </si>
  <si>
    <t>ลงวันที่ 25 เมษายน  2568</t>
  </si>
  <si>
    <t>ใบสั่งจ้าง เลขที่ 31/2568</t>
  </si>
  <si>
    <t>จ้างเช่าเต็นท์ เก้าอี้ เครื่องเสียง เครื่องปั่นไฟ</t>
  </si>
  <si>
    <t>และติดตั้งไฟประดับ งานถวายหมฺรับพ่อท่านเจ้าฟ้า</t>
  </si>
  <si>
    <t>จ้างหนังตะลุง งานถวายหมฺรับพ่อท่านเจ้าฟ้า</t>
  </si>
  <si>
    <t>วัดท่าเรือ จำนวน 1 คณะ</t>
  </si>
  <si>
    <t>หนังพีท ศ.ก้องฟ้า</t>
  </si>
  <si>
    <t>ใบสั่งจ้าง เลขที่ 30/2568</t>
  </si>
  <si>
    <t>จ้างมโนราห์ งานถวายหมฺรับพ่อท่านเจ้าฟ้า</t>
  </si>
  <si>
    <t>โรงที่ 1</t>
  </si>
  <si>
    <t>โรงที่ 2</t>
  </si>
  <si>
    <t>ใบสั่งจ้าง เลขที่ 32/2568</t>
  </si>
  <si>
    <t>มโนราห์ศรีธน ธนนชัย</t>
  </si>
  <si>
    <t>มโนราห์ศรีธน  ธนนชัย</t>
  </si>
  <si>
    <t>มโนราห์สมพรจิตร รักษาศิลป์</t>
  </si>
  <si>
    <t>จ้างทำป้ายไวนิล จำนวน 3 รายการ</t>
  </si>
  <si>
    <t>ใบสั่งจ้าง เลขที่ 33/2568</t>
  </si>
  <si>
    <t>จ้างซ่อมแซมรถยนต์ ทะเบียน กท 9380 สฎ</t>
  </si>
  <si>
    <t>จำนวน 1 รายการ</t>
  </si>
  <si>
    <t>อู่รุ่งเรืองเซอร์วิส</t>
  </si>
  <si>
    <t>ใบสั่งจ้าง เลขที่ 34/2568</t>
  </si>
  <si>
    <t>จ้างทำสนามกีฬา โครงการแข่งขันกีฬาท่าเรือคัพ</t>
  </si>
  <si>
    <t>ใบสั่งจ้าง เลขที่ 35/2568</t>
  </si>
  <si>
    <t>จ้างแก้ไขปรับปรุงระบบไฟฟ้าของ อบต.ท่าเรือ</t>
  </si>
  <si>
    <t>จาก 1 เฟส เป็น 3 เฟส</t>
  </si>
  <si>
    <t>คมเพชร  วิศวกรรม</t>
  </si>
  <si>
    <t>คมเพชร วิศกรรม</t>
  </si>
  <si>
    <t>ใบสั่งจ้าง เลขที่ 36/2568</t>
  </si>
  <si>
    <t>ลงวันที่ 28 เมษายน 2568</t>
  </si>
  <si>
    <t>โครงการขยายเขตประปา บริเวณถนนสายบ้านเก่า</t>
  </si>
  <si>
    <t>หมู่ที่ 3 ต.ท่าเรือ</t>
  </si>
  <si>
    <t>บจก. ทักษิณพัฒนาการโยธา</t>
  </si>
  <si>
    <t>ลงวันที่ 30 เมษายน 2568</t>
  </si>
  <si>
    <t>จ้างซ่อมบำรุง รถยนต์ ผท 3206 สฎ</t>
  </si>
  <si>
    <t>บจก.สยามนิสสัน สุราษฎร์ธานี</t>
  </si>
  <si>
    <t>ลงวันที่ 16 มิถุนายน 2568</t>
  </si>
  <si>
    <t>ใบสั่งจ้าง เลขที่ 37/2568</t>
  </si>
  <si>
    <t>สายหนองหาน หมู่ที่ 1 ตำบลท่าเรือ</t>
  </si>
  <si>
    <t>อำเภอบ้านนาเดิม จังหวัดสุราษฎร์ธานี</t>
  </si>
  <si>
    <t>สัญญาจ้าง เลขที่ 17/2568</t>
  </si>
  <si>
    <t>ลงวันที่ 18 มิถุนายน 2568</t>
  </si>
  <si>
    <t>บริษัท ชนาธิป 2014 การโยธา จำกัด</t>
  </si>
  <si>
    <t>บริษัท ตาปีแพลนท์ จำกัด</t>
  </si>
  <si>
    <t>หจก.สุราษฎร์คอนกรีตอัดแรง</t>
  </si>
  <si>
    <t>หจก.กาญจนดิษฐ์การโยธา</t>
  </si>
  <si>
    <t>บริษัท ภัทรภรณ์คอนกรีต (1999) จำกัด</t>
  </si>
  <si>
    <t xml:space="preserve">บจก.พุนพิน เอส.พี.คอนสตรัคชั่น </t>
  </si>
  <si>
    <t>บริษัท บิ๊กโต คอนสตรัคชั่น จำกัด</t>
  </si>
  <si>
    <t>หจก.กระทู้การโยธา</t>
  </si>
  <si>
    <t>หจก.เจริญสุข คอนสตรัคชั่นแอนด์</t>
  </si>
  <si>
    <t>เอ็นจิเนียริ่ง 2,150,000.00</t>
  </si>
  <si>
    <t>ซื้อวัสดุสำนักงาน สำนักปลัด</t>
  </si>
  <si>
    <t>ใบสั่งซื้อ เลขที่ 36/2568</t>
  </si>
  <si>
    <t>ลงวันที่ 19 มิถุนายน 2568</t>
  </si>
  <si>
    <t>ซื้อวัสดุงานบ้านงานครัว สำนักปลัด</t>
  </si>
  <si>
    <t>ใบสั่งซื้อ เลขที่ 37/2568</t>
  </si>
  <si>
    <t>จ้างซ่อมคอมพิวเตอร์ กองคลัง จำนวน</t>
  </si>
  <si>
    <t>4 เครื่อง</t>
  </si>
  <si>
    <t>ทีแอนด์เอไอทีโซลูชั่น</t>
  </si>
  <si>
    <t>ใบสั่งจ้าง เลขที่ 38/2568</t>
  </si>
  <si>
    <t>ลงวันที่ 20 มิถุนายน 2568</t>
  </si>
  <si>
    <t>ซื้อวัสดุสำนักงาน กองคลัง</t>
  </si>
  <si>
    <t>จำนวน 15 รายการ</t>
  </si>
  <si>
    <t>ใบสั่งซื้อ เลขที่ 38/2568</t>
  </si>
  <si>
    <t xml:space="preserve">                                                                                         แบบสรุปผลการดำเนินการจัดซื้อจัดจ้างในรอบเดือน ธันวาคม 2567                                                        แบบ สขร.1    </t>
  </si>
  <si>
    <t xml:space="preserve">                                                                                         แบบสรุปผลการดำเนินการจัดซื้อจัดจ้างในรอบเดือน มกราคม 2568                                                         แบบ สขร.1    </t>
  </si>
  <si>
    <t xml:space="preserve">                                                                                         แบบสรุปผลการดำเนินการจัดซื้อจัดจ้างในรอบเดือน มีนาคม 2568                                                     แบบ สขร.1    </t>
  </si>
  <si>
    <t>วันที่  30  เดือน   มิถุนายน พ.ศ. 2568</t>
  </si>
  <si>
    <t xml:space="preserve">                                                                        แบบสรุปผลการดำเนินการจัดซื้อจัดจ้างในรอบเดือน มิถุนายน 2568                                                   แบบ สขร.1</t>
  </si>
  <si>
    <t xml:space="preserve">                                                                        แบบสรุปผลการดำเนินการจัดซื้อจัดจ้างในรอบเดือน กรกฎาคม 2568                                                   แบบ สขร.1</t>
  </si>
  <si>
    <t>ซื้อวัสดุไฟฟ้าและวิทยุ กองช่าง</t>
  </si>
  <si>
    <t>จำนวน 9 รายการ</t>
  </si>
  <si>
    <t>บจก.แสงทอง อินเตอร์เทรด</t>
  </si>
  <si>
    <t>ใบสั่งซื้อ เลขที่ 39/2568</t>
  </si>
  <si>
    <t>ลงวันที่ 1 กรกฎาคม 2568</t>
  </si>
  <si>
    <t>ซื้อวัสดุสำนักงาน กองช่าง จำนวน</t>
  </si>
  <si>
    <t>2 รายการ</t>
  </si>
  <si>
    <t>ใบสั่งจ้าง เลขที่ 40/2568</t>
  </si>
  <si>
    <t>3</t>
  </si>
  <si>
    <t>จ้างทำป้ายไวนิล สำนักปลัด</t>
  </si>
  <si>
    <t>จำนวน 2 รายการ</t>
  </si>
  <si>
    <t>ใบสั่งจ้าง เลขที่ 39/2568</t>
  </si>
  <si>
    <t>ลงวันที่ 4 กรกฎาคม 2568</t>
  </si>
  <si>
    <t>ลงวันที่ 2 กรกฎาคม 2568</t>
  </si>
  <si>
    <t>โครงการปรับปรุงขยายไหล่ทางถนนคอนกรีต</t>
  </si>
  <si>
    <t>เสริมเหล็ก สายนาขาวสังข์ เอเชีย 41 ม.1</t>
  </si>
  <si>
    <t>บจก.วจีราคอนสตรัคชั่น</t>
  </si>
  <si>
    <t>ลงวันที่ 16 กรกฎาคม 2568</t>
  </si>
  <si>
    <t>สัญญาจ้าง เลขที่ 20/2568</t>
  </si>
  <si>
    <t>สัญญาจ้าง เลขที่ 21/2568</t>
  </si>
  <si>
    <t>เสริมเหล็กสายดอนพลา ม.2</t>
  </si>
  <si>
    <t>สายบ้านนายชบ หมู่ที่ 5</t>
  </si>
  <si>
    <t>สัญญาจ้าง เลขที่ 22/2568</t>
  </si>
  <si>
    <t>โครงการก่อสร้างถนน คสล.สายนากลาง</t>
  </si>
  <si>
    <t>ซอย 2 (ตอน 2) หมู่ที่ 4 ตำบลท่าเรือ</t>
  </si>
  <si>
    <t>สัญญาจ้าง เลขที่ 18/2568</t>
  </si>
  <si>
    <t>ลงวันที่ 14 กรกฎาคม 2568</t>
  </si>
  <si>
    <t>หจก.นิวนอร์มอล 63</t>
  </si>
  <si>
    <t>บจก. ชนาธิป 2014 การโยธา</t>
  </si>
  <si>
    <t>บจก.ไทยมาเลย์ คอนแทรคชั่น</t>
  </si>
  <si>
    <t>หจก.ธนกร  นิวคอน</t>
  </si>
  <si>
    <t>บจก.พุนพิน เอส.เอส.พี คอนสตรัคชั่น</t>
  </si>
  <si>
    <t>โครงการก่อสร้างระบบประปาบ้านริมทางรถไฟ</t>
  </si>
  <si>
    <t>บ้านนายประเสริฐ หมู่ที่ 5 ตำบลท่าเรือ</t>
  </si>
  <si>
    <t>บจก.ธฤต ซับคอนแทรค</t>
  </si>
  <si>
    <t>บจก.ไทยมาเลย์ คอนแทรคท์</t>
  </si>
  <si>
    <t>สัญญาจ้าง เลขที่ 19/2568</t>
  </si>
  <si>
    <t>หจก.ดับเบิ้ลยู เอ็นจิเนียริ่ง (2915)</t>
  </si>
  <si>
    <t>หจก.นิธิกรการโยธา 2556</t>
  </si>
  <si>
    <t>บจก.เอ็นพีดี 2019</t>
  </si>
  <si>
    <t>บจก.ไทยคิว ยูนิท</t>
  </si>
  <si>
    <t>บจก. ไทยเป อันดามัน</t>
  </si>
  <si>
    <t>หจก.เอส.ที.ที. ศรีทองพันธ์</t>
  </si>
  <si>
    <t>หจก.สุวรรณเซฟตี้อินเตอร์เทรด</t>
  </si>
  <si>
    <t>วันที่  5  เดือน  สิงหาคม  พ.ศ. 2568</t>
  </si>
  <si>
    <t xml:space="preserve">                                                                        แบบสรุปผลการดำเนินการจัดซื้อจัดจ้างในรอบเดือน สิงหาคม 2568                                                   แบบ สขร.1</t>
  </si>
  <si>
    <t>จ้างล้างแอร์ กองคลัง จำนวน 2 เครื่อง</t>
  </si>
  <si>
    <t>ร้านธนภัทร แอร์</t>
  </si>
  <si>
    <t>ร้านธรภัทร แอร์</t>
  </si>
  <si>
    <t>สัญญาจ้าง เลขที่ 40/2568</t>
  </si>
  <si>
    <t>ลงวันที่ 1 สิงหาคม 2568</t>
  </si>
  <si>
    <t>จ้างล้างแอร์ กอช่าง จำนวน 2 เครื่อง</t>
  </si>
  <si>
    <t>สัญญาจ้าง เลขที่ 41/2568</t>
  </si>
  <si>
    <t>จ้างล้างแอร์ สำนักปลัด จำนวน 2 เครื่อง</t>
  </si>
  <si>
    <t>สัญญาจ้าง เลขที่ 42/2568</t>
  </si>
  <si>
    <t>จ้างซ่อมรถ ทะเบียน ขคพ 444 สุราษฎร์ธานี</t>
  </si>
  <si>
    <t>หนึ่งริชซิ่ง</t>
  </si>
  <si>
    <t>สัญญาจ้าง เลขที่ 43/2568</t>
  </si>
  <si>
    <t>ลงวันที่ 5 สิงหาคม 2568</t>
  </si>
  <si>
    <t>ซื้อวัสดุไฟฟ้า สำนักปลัด จำนวน 13 รายการ</t>
  </si>
  <si>
    <t>ใบสั่งซื้อ เลขที่ 41/2568</t>
  </si>
  <si>
    <t>บจก.กิตติภัณฑ์ทรัพย์เจริญ</t>
  </si>
  <si>
    <t>ใบสั่งซื้อ เลขที่ 42/2568</t>
  </si>
  <si>
    <t>ลงวันที่ 6 สิงหาคม 2568</t>
  </si>
  <si>
    <t>ซื้อวัสดุอุปกรณ์ในงานจราจร จำนวน 4 รายการ</t>
  </si>
  <si>
    <t>ซื้อวัสดุก่อสร้าง กองช่าง จำนวน 17 รายการ</t>
  </si>
  <si>
    <t>ใบสั่งซื้อ เลขที่ 43/2568</t>
  </si>
  <si>
    <t>ซื้อมอเตอร์สูบน้ำแบบซัมเมอร์ส จำนวน 2 ตัว</t>
  </si>
  <si>
    <t>หจก.กสิกรจักรกล</t>
  </si>
  <si>
    <t>ใบสั่งซื้อ เลขที่ 44/2568</t>
  </si>
  <si>
    <t>ลงวันที่ 7 สิงหาคม 2568</t>
  </si>
  <si>
    <t>โครงการก่อสร้างเสริมผิวแอสฟัลท์คอนกรีต</t>
  </si>
  <si>
    <t>ถนนสายจ่าจำปี (สฎ.ถ.76-030) หมู่ที่ 3</t>
  </si>
  <si>
    <t>ตำบลท่าเรือ</t>
  </si>
  <si>
    <t>สัญญาจ้าง เลขที่ 23/2568</t>
  </si>
  <si>
    <t>ลงวันที่ 8 สิงหาคม 2568</t>
  </si>
  <si>
    <t>บจก.ช.กฤษฎิ์การโยธา</t>
  </si>
  <si>
    <t>บจก.สุราษฎร์สุขสันต์</t>
  </si>
  <si>
    <t>หจก.หนองขรี การช่าง</t>
  </si>
  <si>
    <t>ถนนสายนาขาวสังข์ หมู่ที่ 1 ตำบลท่าเรือ</t>
  </si>
  <si>
    <t>สัญญาจ้าง เลขที่ 24/2568</t>
  </si>
  <si>
    <t>4</t>
  </si>
  <si>
    <t>5</t>
  </si>
  <si>
    <t>6</t>
  </si>
  <si>
    <t>7</t>
  </si>
  <si>
    <t>8</t>
  </si>
  <si>
    <t>สัญญาจ้าง เลขที่ 25/2568</t>
  </si>
  <si>
    <t>ลงวันที่ 15 สิงหาคม 2568</t>
  </si>
  <si>
    <t>ถนนสายนายพ่วง - คลองลำพูน  (สฎ.ถ.76-005)</t>
  </si>
  <si>
    <t>ซื้อรองเท้าพื้นตะปู จำนวน 5 คู่</t>
  </si>
  <si>
    <t>ในลึกสปอร์ตเวชภัณฑ์ เบ็ดเตล็ด</t>
  </si>
  <si>
    <t>ใบสั่งซื้อ เลขที่ 45/2568</t>
  </si>
  <si>
    <t>ซื้อชุดกีฬาโครงการแข่งขันกีฬา ปี 68</t>
  </si>
  <si>
    <t>โอเค สปอร์ต</t>
  </si>
  <si>
    <t>13</t>
  </si>
  <si>
    <t>14</t>
  </si>
  <si>
    <t>15</t>
  </si>
  <si>
    <t>16</t>
  </si>
  <si>
    <t>จ้างซ่อมรถ กองช่าง ทะเบียน 1 กค 1994 สฎ</t>
  </si>
  <si>
    <t>จำนวน 6 รายการ</t>
  </si>
  <si>
    <t>สัญญาจ้าง เลขที่ 44/2568</t>
  </si>
  <si>
    <t>จ้างปรับปรุงสภาพแวดล้อมและสิ่งอำนวยความ</t>
  </si>
  <si>
    <t>สะดวกของผู้สูงอายุให้เหมาะสมและปลอดภัย</t>
  </si>
  <si>
    <t>ประจำปี 2568 จำนวน 2 หลัง</t>
  </si>
  <si>
    <t>นายพรพล  ชายเกลี้ยง</t>
  </si>
  <si>
    <t>สัญญาจ้าง เลขที่ 45/2568</t>
  </si>
  <si>
    <t>ลงวันที่ 27 สิงหาคม 2568</t>
  </si>
  <si>
    <t>สัญญาจ้าง เลขที่ 46/2568</t>
  </si>
  <si>
    <t>ลงวันที่ 28 สิงหาคม 2568</t>
  </si>
  <si>
    <t>นายไพรัช  พุ้ยน้อย</t>
  </si>
  <si>
    <t>จ้างซอมรถยนต์ส่วนกลาง ทะเบียน กท 9380</t>
  </si>
  <si>
    <t>สุราษฎร์ธานี จำนวน 4 รายการ</t>
  </si>
  <si>
    <t>วันที่       เดือน  กันยายน  พ.ศ. 2568</t>
  </si>
  <si>
    <t xml:space="preserve">                                                                                         แบบสรุปผลการดำเนินการจัดซื้อจัดจ้างในรอบเดือน กันยายน 2568                                                    แบบ สขร.1    </t>
  </si>
  <si>
    <t>จ้างซ่อมรถยนต์ กท 9380 สฎ จำนวน 4 รายการ</t>
  </si>
  <si>
    <t>ซื้อโทรศัพท์พร้อมซิมการ์ด จำนวน 2 เครื่อง</t>
  </si>
  <si>
    <t>ซื้อวัสดุก่อสร้างเปลี่ยนอุปกรณ์ห้องน้ำสำนักงาน</t>
  </si>
  <si>
    <t>ซื้อวัสดุงานบ้านงานครัว จำนวน 10 รายการ</t>
  </si>
  <si>
    <t xml:space="preserve">ซื้อวัสดุสำนักงาน สำนักปลัด จำนวน 8 รายการ </t>
  </si>
  <si>
    <t>จ้างซ่อมเปลี่ยนวัสดุอุปกรณ์ห้องน้ำสำนักงาน</t>
  </si>
  <si>
    <t>บจก.บัณฑิตดี กรุ๊ป</t>
  </si>
  <si>
    <t>ทรู เวียงสระ</t>
  </si>
  <si>
    <t>ร้านจิตติภัณฑ์</t>
  </si>
  <si>
    <t>นายสืบ มิมาละ</t>
  </si>
  <si>
    <t>ใบสั่งจ้าง เลขที่ 47/2568</t>
  </si>
  <si>
    <t>ลงวันที่ 1 กันยายน 2568</t>
  </si>
  <si>
    <t>ใบสั่งซื้อเลขที่ 47/2568</t>
  </si>
  <si>
    <t>ลงวันที่ 4 กันยายน 2568</t>
  </si>
  <si>
    <t>ใบสั่งซื้อเลขที่ 48/2568</t>
  </si>
  <si>
    <t>ลงวันที่ 10 กันยายน 2568</t>
  </si>
  <si>
    <t>ใบสั่งซื้อ เลขที่ 49/2568</t>
  </si>
  <si>
    <t>ใบสั่งซื้อ เลขที่ 50/2568</t>
  </si>
  <si>
    <t>ใบสั่งจ้าง เลขที่ 48/2568</t>
  </si>
  <si>
    <t>ลงวันที่ 19 กันยายน 2568</t>
  </si>
  <si>
    <t>วันที่   6 เดือน  ตุลาคม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</si>
</sst>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2"/>
      <name val="TH SarabunIT๙"/>
      <family val="2"/>
    </font>
    <font>
      <sz val="11"/>
      <name val="TH SarabunIT๙"/>
      <family val="2"/>
    </font>
    <font>
      <sz val="14"/>
      <name val="TH SarabunIT๙"/>
      <family val="2"/>
    </font>
    <font>
      <sz val="12"/>
      <color theme="1"/>
      <name val="TH SarabunIT๙"/>
      <family val="2"/>
    </font>
    <font>
      <b/>
      <sz val="13"/>
      <name val="TH SarabunIT๙"/>
      <family val="2"/>
    </font>
    <font>
      <sz val="13"/>
      <name val="TH SarabunIT๙"/>
      <family val="2"/>
    </font>
    <font>
      <sz val="12"/>
      <color rgb="FF000000"/>
      <name val="TH SarabunIT๙"/>
      <family val="2"/>
    </font>
    <font>
      <sz val="11"/>
      <color rgb="FF000000"/>
      <name val="TH SarabunIT๙"/>
      <family val="2"/>
    </font>
    <font>
      <sz val="11.5"/>
      <name val="TH SarabunIT๙"/>
      <family val="2"/>
    </font>
    <font>
      <sz val="12"/>
      <name val="TH SarabunIT๙"/>
      <family val="2"/>
      <charset val="222"/>
    </font>
    <font>
      <sz val="12"/>
      <name val="TH Sarabun New"/>
      <family val="2"/>
      <charset val="222"/>
    </font>
    <font>
      <sz val="11"/>
      <name val="TH Sarabun New"/>
      <family val="2"/>
      <charset val="222"/>
    </font>
    <font>
      <sz val="8"/>
      <name val="Calibri"/>
      <family val="2"/>
      <charset val="222"/>
      <scheme val="minor"/>
    </font>
    <font>
      <sz val="11"/>
      <name val="TH SarabunIT๙"/>
      <family val="2"/>
      <charset val="222"/>
    </font>
    <font>
      <sz val="10"/>
      <name val="TH SarabunIT๙"/>
      <family val="2"/>
    </font>
    <font>
      <sz val="9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  <font>
      <sz val="20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6" fillId="0" borderId="0" xfId="0" applyFont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164" fontId="3" fillId="0" borderId="2" xfId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15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2" xfId="1" applyFont="1" applyBorder="1" applyAlignment="1">
      <alignment horizontal="left" vertical="center"/>
    </xf>
    <xf numFmtId="164" fontId="3" fillId="0" borderId="4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1" applyFont="1" applyBorder="1" applyAlignment="1">
      <alignment horizontal="center" vertical="center"/>
    </xf>
    <xf numFmtId="164" fontId="3" fillId="0" borderId="0" xfId="1" applyFont="1" applyBorder="1" applyAlignment="1">
      <alignment horizontal="left" vertical="center"/>
    </xf>
    <xf numFmtId="164" fontId="3" fillId="0" borderId="0" xfId="1" applyFont="1" applyAlignment="1">
      <alignment horizontal="center" vertical="center"/>
    </xf>
    <xf numFmtId="164" fontId="3" fillId="0" borderId="0" xfId="1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7" fillId="0" borderId="2" xfId="1" applyFont="1" applyBorder="1" applyAlignment="1">
      <alignment horizontal="center" vertical="center"/>
    </xf>
    <xf numFmtId="164" fontId="7" fillId="0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164" fontId="7" fillId="0" borderId="7" xfId="1" applyFont="1" applyBorder="1" applyAlignment="1">
      <alignment vertical="center"/>
    </xf>
    <xf numFmtId="164" fontId="7" fillId="0" borderId="4" xfId="1" applyFont="1" applyBorder="1" applyAlignment="1">
      <alignment vertical="center"/>
    </xf>
    <xf numFmtId="0" fontId="6" fillId="0" borderId="2" xfId="0" applyFont="1" applyBorder="1" applyAlignment="1">
      <alignment horizontal="left" shrinkToFi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64" fontId="3" fillId="0" borderId="3" xfId="1" applyFont="1" applyBorder="1" applyAlignment="1">
      <alignment horizontal="center" vertical="center"/>
    </xf>
    <xf numFmtId="164" fontId="3" fillId="0" borderId="3" xfId="1" applyFont="1" applyBorder="1" applyAlignment="1">
      <alignment horizontal="left" vertical="center"/>
    </xf>
    <xf numFmtId="15" fontId="3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7" fillId="0" borderId="3" xfId="1" applyFont="1" applyBorder="1" applyAlignment="1">
      <alignment vertical="center"/>
    </xf>
    <xf numFmtId="164" fontId="3" fillId="0" borderId="9" xfId="1" applyFont="1" applyBorder="1" applyAlignment="1">
      <alignment horizontal="left" vertical="center"/>
    </xf>
    <xf numFmtId="15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 shrinkToFit="1"/>
    </xf>
    <xf numFmtId="164" fontId="3" fillId="0" borderId="3" xfId="1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15" fontId="11" fillId="0" borderId="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10" fillId="0" borderId="0" xfId="0" applyFont="1"/>
    <xf numFmtId="0" fontId="10" fillId="0" borderId="4" xfId="0" applyFont="1" applyBorder="1"/>
    <xf numFmtId="0" fontId="9" fillId="0" borderId="4" xfId="0" applyFont="1" applyBorder="1"/>
    <xf numFmtId="15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2" fillId="0" borderId="3" xfId="1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/>
    </xf>
    <xf numFmtId="164" fontId="12" fillId="0" borderId="3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5" fontId="12" fillId="0" borderId="4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3" fillId="0" borderId="2" xfId="1" applyFont="1" applyBorder="1" applyAlignment="1">
      <alignment horizontal="left" vertical="center" shrinkToFit="1"/>
    </xf>
    <xf numFmtId="15" fontId="12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164" fontId="12" fillId="0" borderId="4" xfId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64" fontId="12" fillId="0" borderId="2" xfId="1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left" vertical="center" shrinkToFit="1"/>
    </xf>
    <xf numFmtId="4" fontId="13" fillId="0" borderId="0" xfId="0" applyNumberFormat="1" applyFont="1" applyAlignment="1">
      <alignment shrinkToFit="1"/>
    </xf>
    <xf numFmtId="4" fontId="13" fillId="0" borderId="3" xfId="0" applyNumberFormat="1" applyFont="1" applyBorder="1" applyAlignment="1">
      <alignment shrinkToFit="1"/>
    </xf>
    <xf numFmtId="0" fontId="12" fillId="0" borderId="0" xfId="0" applyFont="1"/>
    <xf numFmtId="4" fontId="13" fillId="0" borderId="2" xfId="0" applyNumberFormat="1" applyFont="1" applyBorder="1"/>
    <xf numFmtId="4" fontId="13" fillId="0" borderId="0" xfId="0" applyNumberFormat="1" applyFont="1"/>
    <xf numFmtId="4" fontId="13" fillId="0" borderId="1" xfId="0" applyNumberFormat="1" applyFont="1" applyBorder="1"/>
    <xf numFmtId="4" fontId="13" fillId="0" borderId="4" xfId="0" applyNumberFormat="1" applyFont="1" applyBorder="1"/>
    <xf numFmtId="4" fontId="13" fillId="0" borderId="3" xfId="0" applyNumberFormat="1" applyFont="1" applyBorder="1"/>
    <xf numFmtId="0" fontId="13" fillId="0" borderId="0" xfId="0" applyFont="1"/>
    <xf numFmtId="4" fontId="3" fillId="0" borderId="0" xfId="0" applyNumberFormat="1" applyFont="1"/>
    <xf numFmtId="0" fontId="3" fillId="0" borderId="0" xfId="0" applyFont="1"/>
    <xf numFmtId="0" fontId="3" fillId="0" borderId="11" xfId="0" applyFont="1" applyBorder="1"/>
    <xf numFmtId="49" fontId="3" fillId="0" borderId="3" xfId="0" applyNumberFormat="1" applyFont="1" applyBorder="1" applyAlignment="1">
      <alignment horizontal="left" vertical="center"/>
    </xf>
    <xf numFmtId="15" fontId="3" fillId="0" borderId="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164" fontId="12" fillId="0" borderId="2" xfId="1" applyFont="1" applyBorder="1" applyAlignment="1">
      <alignment horizontal="center" vertical="center"/>
    </xf>
    <xf numFmtId="164" fontId="12" fillId="0" borderId="2" xfId="1" applyFont="1" applyBorder="1" applyAlignment="1">
      <alignment horizontal="left" vertical="center"/>
    </xf>
    <xf numFmtId="164" fontId="12" fillId="0" borderId="4" xfId="1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4" fontId="14" fillId="0" borderId="3" xfId="0" applyNumberFormat="1" applyFont="1" applyBorder="1"/>
    <xf numFmtId="49" fontId="12" fillId="0" borderId="3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10" xfId="1" applyFont="1" applyBorder="1" applyAlignment="1">
      <alignment horizontal="center" vertical="center"/>
    </xf>
    <xf numFmtId="164" fontId="12" fillId="0" borderId="3" xfId="1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15" fontId="12" fillId="0" borderId="5" xfId="0" applyNumberFormat="1" applyFont="1" applyBorder="1" applyAlignment="1">
      <alignment horizontal="center" vertical="center"/>
    </xf>
    <xf numFmtId="0" fontId="3" fillId="0" borderId="2" xfId="0" applyFont="1" applyBorder="1"/>
    <xf numFmtId="164" fontId="16" fillId="0" borderId="3" xfId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4" fontId="17" fillId="0" borderId="3" xfId="1" applyFont="1" applyBorder="1" applyAlignment="1">
      <alignment horizontal="left" vertical="center"/>
    </xf>
    <xf numFmtId="164" fontId="18" fillId="0" borderId="3" xfId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4" fontId="19" fillId="0" borderId="0" xfId="0" applyNumberFormat="1" applyFont="1" applyAlignment="1">
      <alignment horizontal="center" vertical="top"/>
    </xf>
    <xf numFmtId="0" fontId="4" fillId="0" borderId="4" xfId="0" applyFont="1" applyBorder="1"/>
    <xf numFmtId="49" fontId="3" fillId="0" borderId="6" xfId="0" applyNumberFormat="1" applyFont="1" applyBorder="1" applyAlignment="1">
      <alignment horizontal="left" vertical="center"/>
    </xf>
    <xf numFmtId="164" fontId="3" fillId="0" borderId="6" xfId="1" applyFont="1" applyBorder="1" applyAlignment="1">
      <alignment horizontal="center" vertical="center"/>
    </xf>
    <xf numFmtId="164" fontId="22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64" fontId="3" fillId="0" borderId="10" xfId="1" applyFont="1" applyBorder="1" applyAlignment="1">
      <alignment horizontal="left" vertical="center"/>
    </xf>
    <xf numFmtId="164" fontId="3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left" vertical="center"/>
    </xf>
    <xf numFmtId="164" fontId="17" fillId="0" borderId="4" xfId="1" applyFont="1" applyBorder="1" applyAlignment="1">
      <alignment horizontal="left" vertical="center"/>
    </xf>
    <xf numFmtId="164" fontId="17" fillId="0" borderId="2" xfId="1" applyFont="1" applyBorder="1" applyAlignment="1">
      <alignment horizontal="left" vertical="center"/>
    </xf>
    <xf numFmtId="164" fontId="18" fillId="0" borderId="2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4" fillId="0" borderId="2" xfId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164" fontId="3" fillId="0" borderId="5" xfId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64" fontId="3" fillId="0" borderId="6" xfId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opLeftCell="A28" zoomScaleNormal="100" workbookViewId="0">
      <selection activeCell="L13" sqref="L13"/>
    </sheetView>
  </sheetViews>
  <sheetFormatPr defaultRowHeight="15.6"/>
  <cols>
    <col min="1" max="1" width="5.33203125" style="16" customWidth="1"/>
    <col min="2" max="2" width="31.2187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6.6640625" style="20" customWidth="1"/>
    <col min="7" max="7" width="16.44140625" style="20" customWidth="1"/>
    <col min="8" max="8" width="14.21875" style="16" customWidth="1"/>
    <col min="9" max="9" width="17.109375" style="15" customWidth="1"/>
    <col min="10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104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103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7.399999999999999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7.399999999999999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7.399999999999999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73</v>
      </c>
      <c r="C7" s="4">
        <v>20000</v>
      </c>
      <c r="D7" s="4">
        <v>20000</v>
      </c>
      <c r="E7" s="2" t="s">
        <v>15</v>
      </c>
      <c r="F7" s="12" t="s">
        <v>44</v>
      </c>
      <c r="G7" s="12" t="s">
        <v>44</v>
      </c>
      <c r="H7" s="5" t="s">
        <v>42</v>
      </c>
      <c r="I7" s="2" t="s">
        <v>75</v>
      </c>
    </row>
    <row r="8" spans="1:9" ht="20.100000000000001" customHeight="1">
      <c r="A8" s="6"/>
      <c r="B8" s="11" t="s">
        <v>71</v>
      </c>
      <c r="C8" s="7"/>
      <c r="D8" s="7"/>
      <c r="E8" s="6"/>
      <c r="F8" s="13">
        <v>20000</v>
      </c>
      <c r="G8" s="13">
        <v>20000</v>
      </c>
      <c r="H8" s="6" t="s">
        <v>43</v>
      </c>
      <c r="I8" s="8" t="s">
        <v>77</v>
      </c>
    </row>
    <row r="9" spans="1:9" ht="20.100000000000001" customHeight="1">
      <c r="A9" s="9">
        <v>2</v>
      </c>
      <c r="B9" s="3" t="s">
        <v>72</v>
      </c>
      <c r="C9" s="4">
        <v>20000</v>
      </c>
      <c r="D9" s="4">
        <v>20000</v>
      </c>
      <c r="E9" s="2" t="s">
        <v>15</v>
      </c>
      <c r="F9" s="12" t="s">
        <v>41</v>
      </c>
      <c r="G9" s="12" t="s">
        <v>41</v>
      </c>
      <c r="H9" s="5" t="s">
        <v>42</v>
      </c>
      <c r="I9" s="2" t="s">
        <v>76</v>
      </c>
    </row>
    <row r="10" spans="1:9" ht="20.100000000000001" customHeight="1">
      <c r="A10" s="6"/>
      <c r="B10" s="11" t="s">
        <v>71</v>
      </c>
      <c r="C10" s="7"/>
      <c r="D10" s="7"/>
      <c r="E10" s="6"/>
      <c r="F10" s="13">
        <v>20000</v>
      </c>
      <c r="G10" s="13">
        <v>20000</v>
      </c>
      <c r="H10" s="6" t="s">
        <v>43</v>
      </c>
      <c r="I10" s="8" t="s">
        <v>77</v>
      </c>
    </row>
    <row r="11" spans="1:9" ht="20.100000000000001" customHeight="1">
      <c r="A11" s="9">
        <v>3</v>
      </c>
      <c r="B11" s="3" t="s">
        <v>74</v>
      </c>
      <c r="C11" s="4">
        <v>20000</v>
      </c>
      <c r="D11" s="4">
        <v>20000</v>
      </c>
      <c r="E11" s="2" t="s">
        <v>15</v>
      </c>
      <c r="F11" s="12" t="s">
        <v>41</v>
      </c>
      <c r="G11" s="12" t="s">
        <v>41</v>
      </c>
      <c r="H11" s="5" t="s">
        <v>42</v>
      </c>
      <c r="I11" s="2" t="s">
        <v>78</v>
      </c>
    </row>
    <row r="12" spans="1:9" ht="20.100000000000001" customHeight="1">
      <c r="A12" s="6"/>
      <c r="B12" s="11" t="s">
        <v>71</v>
      </c>
      <c r="C12" s="7"/>
      <c r="D12" s="7"/>
      <c r="E12" s="6"/>
      <c r="F12" s="13">
        <v>20000</v>
      </c>
      <c r="G12" s="13">
        <v>20000</v>
      </c>
      <c r="H12" s="6" t="s">
        <v>43</v>
      </c>
      <c r="I12" s="8" t="s">
        <v>77</v>
      </c>
    </row>
    <row r="13" spans="1:9" ht="20.100000000000001" customHeight="1">
      <c r="A13" s="31">
        <v>4</v>
      </c>
      <c r="B13" s="30" t="s">
        <v>49</v>
      </c>
      <c r="C13" s="4">
        <v>108000</v>
      </c>
      <c r="D13" s="4">
        <v>108000</v>
      </c>
      <c r="E13" s="9" t="s">
        <v>15</v>
      </c>
      <c r="F13" s="34" t="s">
        <v>84</v>
      </c>
      <c r="G13" s="34" t="s">
        <v>84</v>
      </c>
      <c r="H13" s="5" t="s">
        <v>42</v>
      </c>
      <c r="I13" s="2" t="s">
        <v>79</v>
      </c>
    </row>
    <row r="14" spans="1:9" ht="20.100000000000001" customHeight="1">
      <c r="A14" s="31"/>
      <c r="B14" s="32" t="s">
        <v>50</v>
      </c>
      <c r="C14" s="33"/>
      <c r="D14" s="33"/>
      <c r="E14" s="31"/>
      <c r="F14" s="34">
        <v>108000</v>
      </c>
      <c r="G14" s="43">
        <v>108000</v>
      </c>
      <c r="H14" s="31" t="s">
        <v>43</v>
      </c>
      <c r="I14" s="44" t="s">
        <v>77</v>
      </c>
    </row>
    <row r="15" spans="1:9" ht="20.100000000000001" customHeight="1">
      <c r="A15" s="31"/>
      <c r="B15" s="11" t="s">
        <v>83</v>
      </c>
      <c r="C15" s="33"/>
      <c r="D15" s="33"/>
      <c r="E15" s="31"/>
      <c r="F15" s="34"/>
      <c r="G15" s="34"/>
      <c r="I15" s="35"/>
    </row>
    <row r="16" spans="1:9" ht="20.100000000000001" customHeight="1">
      <c r="A16" s="9">
        <v>5</v>
      </c>
      <c r="B16" s="1" t="s">
        <v>48</v>
      </c>
      <c r="C16" s="4">
        <v>108000</v>
      </c>
      <c r="D16" s="4">
        <v>108000</v>
      </c>
      <c r="E16" s="9" t="s">
        <v>15</v>
      </c>
      <c r="F16" s="12" t="s">
        <v>46</v>
      </c>
      <c r="G16" s="12" t="s">
        <v>46</v>
      </c>
      <c r="H16" s="5" t="s">
        <v>42</v>
      </c>
      <c r="I16" s="2" t="s">
        <v>80</v>
      </c>
    </row>
    <row r="17" spans="1:9" ht="20.100000000000001" customHeight="1">
      <c r="A17" s="6"/>
      <c r="B17" s="11" t="s">
        <v>85</v>
      </c>
      <c r="C17" s="7"/>
      <c r="D17" s="7"/>
      <c r="E17" s="6"/>
      <c r="F17" s="13">
        <v>108000</v>
      </c>
      <c r="G17" s="13">
        <v>108000</v>
      </c>
      <c r="H17" s="6" t="s">
        <v>43</v>
      </c>
      <c r="I17" s="8" t="s">
        <v>77</v>
      </c>
    </row>
    <row r="18" spans="1:9" ht="20.100000000000001" customHeight="1">
      <c r="A18" s="9">
        <v>6</v>
      </c>
      <c r="B18" s="36" t="s">
        <v>86</v>
      </c>
      <c r="C18" s="4">
        <v>108000</v>
      </c>
      <c r="D18" s="4">
        <v>108000</v>
      </c>
      <c r="E18" s="9" t="s">
        <v>15</v>
      </c>
      <c r="F18" s="12" t="s">
        <v>47</v>
      </c>
      <c r="G18" s="12" t="s">
        <v>47</v>
      </c>
      <c r="H18" s="5" t="s">
        <v>42</v>
      </c>
      <c r="I18" s="2" t="s">
        <v>81</v>
      </c>
    </row>
    <row r="19" spans="1:9" ht="20.100000000000001" customHeight="1">
      <c r="A19" s="6"/>
      <c r="B19" s="11" t="s">
        <v>87</v>
      </c>
      <c r="C19" s="7"/>
      <c r="D19" s="7"/>
      <c r="E19" s="6"/>
      <c r="F19" s="13">
        <v>108000</v>
      </c>
      <c r="G19" s="13">
        <v>108000</v>
      </c>
      <c r="H19" s="6" t="s">
        <v>43</v>
      </c>
      <c r="I19" s="8" t="s">
        <v>77</v>
      </c>
    </row>
    <row r="20" spans="1:9" ht="20.100000000000001" customHeight="1">
      <c r="A20" s="9">
        <v>7</v>
      </c>
      <c r="B20" s="1" t="s">
        <v>45</v>
      </c>
      <c r="C20" s="4">
        <v>108000</v>
      </c>
      <c r="D20" s="4">
        <v>108000</v>
      </c>
      <c r="E20" s="9" t="s">
        <v>15</v>
      </c>
      <c r="F20" s="12" t="s">
        <v>39</v>
      </c>
      <c r="G20" s="12" t="s">
        <v>38</v>
      </c>
      <c r="H20" s="5" t="s">
        <v>42</v>
      </c>
      <c r="I20" s="2" t="s">
        <v>82</v>
      </c>
    </row>
    <row r="21" spans="1:9" ht="20.100000000000001" customHeight="1">
      <c r="A21" s="6"/>
      <c r="B21" s="11" t="s">
        <v>83</v>
      </c>
      <c r="C21" s="7"/>
      <c r="D21" s="7"/>
      <c r="E21" s="6"/>
      <c r="F21" s="13">
        <v>108000</v>
      </c>
      <c r="G21" s="13">
        <v>108000</v>
      </c>
      <c r="H21" s="31" t="s">
        <v>43</v>
      </c>
      <c r="I21" s="8" t="s">
        <v>77</v>
      </c>
    </row>
    <row r="22" spans="1:9" ht="20.100000000000001" customHeight="1">
      <c r="A22" s="9">
        <v>8</v>
      </c>
      <c r="B22" s="10" t="s">
        <v>53</v>
      </c>
      <c r="C22" s="4">
        <v>64086</v>
      </c>
      <c r="D22" s="4">
        <v>64086</v>
      </c>
      <c r="E22" s="9" t="s">
        <v>15</v>
      </c>
      <c r="F22" s="12" t="s">
        <v>57</v>
      </c>
      <c r="G22" s="12" t="s">
        <v>57</v>
      </c>
      <c r="H22" s="37" t="s">
        <v>42</v>
      </c>
      <c r="I22" s="2" t="s">
        <v>88</v>
      </c>
    </row>
    <row r="23" spans="1:9" ht="20.100000000000001" customHeight="1">
      <c r="A23" s="6"/>
      <c r="B23" s="11" t="s">
        <v>83</v>
      </c>
      <c r="C23" s="7"/>
      <c r="D23" s="7"/>
      <c r="E23" s="6"/>
      <c r="F23" s="7">
        <v>64086</v>
      </c>
      <c r="G23" s="7">
        <v>64086</v>
      </c>
      <c r="H23" s="31" t="s">
        <v>56</v>
      </c>
      <c r="I23" s="8" t="s">
        <v>77</v>
      </c>
    </row>
    <row r="24" spans="1:9" ht="20.100000000000001" customHeight="1">
      <c r="A24" s="9">
        <v>9</v>
      </c>
      <c r="B24" s="10" t="s">
        <v>51</v>
      </c>
      <c r="C24" s="4">
        <v>60000</v>
      </c>
      <c r="D24" s="4">
        <v>60000</v>
      </c>
      <c r="E24" s="9" t="s">
        <v>15</v>
      </c>
      <c r="F24" s="12" t="s">
        <v>57</v>
      </c>
      <c r="G24" s="12" t="s">
        <v>57</v>
      </c>
      <c r="H24" s="38" t="s">
        <v>42</v>
      </c>
      <c r="I24" s="2" t="s">
        <v>89</v>
      </c>
    </row>
    <row r="25" spans="1:9" ht="20.100000000000001" customHeight="1">
      <c r="A25" s="6"/>
      <c r="B25" s="11" t="s">
        <v>83</v>
      </c>
      <c r="C25" s="7"/>
      <c r="D25" s="7"/>
      <c r="E25" s="6"/>
      <c r="F25" s="7">
        <v>60000</v>
      </c>
      <c r="G25" s="7">
        <v>60000</v>
      </c>
      <c r="H25" s="6" t="s">
        <v>56</v>
      </c>
      <c r="I25" s="8" t="s">
        <v>77</v>
      </c>
    </row>
    <row r="26" spans="1:9" ht="20.100000000000001" customHeight="1">
      <c r="A26" s="9">
        <v>10</v>
      </c>
      <c r="B26" s="10" t="s">
        <v>52</v>
      </c>
      <c r="C26" s="4">
        <v>5000</v>
      </c>
      <c r="D26" s="4">
        <v>5000</v>
      </c>
      <c r="E26" s="9" t="s">
        <v>15</v>
      </c>
      <c r="F26" s="12" t="s">
        <v>57</v>
      </c>
      <c r="G26" s="12" t="s">
        <v>57</v>
      </c>
      <c r="H26" s="39" t="s">
        <v>42</v>
      </c>
      <c r="I26" s="2" t="s">
        <v>90</v>
      </c>
    </row>
    <row r="27" spans="1:9" ht="20.100000000000001" customHeight="1">
      <c r="A27" s="6"/>
      <c r="B27" s="11" t="s">
        <v>83</v>
      </c>
      <c r="C27" s="7"/>
      <c r="D27" s="7"/>
      <c r="E27" s="6"/>
      <c r="F27" s="7">
        <v>5000</v>
      </c>
      <c r="G27" s="7">
        <v>5000</v>
      </c>
      <c r="H27" s="6" t="s">
        <v>56</v>
      </c>
      <c r="I27" s="8" t="s">
        <v>77</v>
      </c>
    </row>
    <row r="28" spans="1:9" ht="20.100000000000001" customHeight="1">
      <c r="A28" s="31">
        <v>11</v>
      </c>
      <c r="B28" s="10" t="s">
        <v>93</v>
      </c>
      <c r="C28" s="33">
        <v>10000</v>
      </c>
      <c r="D28" s="33">
        <v>10000</v>
      </c>
      <c r="E28" s="9" t="s">
        <v>15</v>
      </c>
      <c r="F28" s="12" t="s">
        <v>57</v>
      </c>
      <c r="G28" s="12" t="s">
        <v>57</v>
      </c>
      <c r="H28" s="39" t="s">
        <v>42</v>
      </c>
      <c r="I28" s="2" t="s">
        <v>91</v>
      </c>
    </row>
    <row r="29" spans="1:9" ht="20.100000000000001" customHeight="1">
      <c r="A29" s="31"/>
      <c r="B29" s="11" t="s">
        <v>83</v>
      </c>
      <c r="C29" s="33"/>
      <c r="D29" s="33"/>
      <c r="E29" s="31"/>
      <c r="F29" s="7">
        <v>10000</v>
      </c>
      <c r="G29" s="7">
        <v>10000</v>
      </c>
      <c r="H29" s="6" t="s">
        <v>56</v>
      </c>
      <c r="I29" s="8" t="s">
        <v>77</v>
      </c>
    </row>
    <row r="30" spans="1:9" ht="20.100000000000001" customHeight="1">
      <c r="A30" s="2" t="s">
        <v>94</v>
      </c>
      <c r="B30" s="10" t="s">
        <v>54</v>
      </c>
      <c r="C30" s="4">
        <v>4000</v>
      </c>
      <c r="D30" s="4">
        <v>4000</v>
      </c>
      <c r="E30" s="2" t="s">
        <v>15</v>
      </c>
      <c r="F30" s="12" t="s">
        <v>57</v>
      </c>
      <c r="G30" s="12" t="s">
        <v>57</v>
      </c>
      <c r="H30" s="39" t="s">
        <v>42</v>
      </c>
      <c r="I30" s="2" t="s">
        <v>92</v>
      </c>
    </row>
    <row r="31" spans="1:9" ht="20.100000000000001" customHeight="1">
      <c r="A31" s="6"/>
      <c r="B31" s="11" t="s">
        <v>55</v>
      </c>
      <c r="C31" s="7"/>
      <c r="D31" s="7"/>
      <c r="E31" s="6"/>
      <c r="F31" s="7">
        <v>4000</v>
      </c>
      <c r="G31" s="7">
        <v>4000</v>
      </c>
      <c r="H31" s="6" t="s">
        <v>56</v>
      </c>
      <c r="I31" s="8" t="s">
        <v>77</v>
      </c>
    </row>
    <row r="32" spans="1:9" ht="20.100000000000001" customHeight="1">
      <c r="A32" s="9">
        <v>13</v>
      </c>
      <c r="B32" s="10" t="s">
        <v>98</v>
      </c>
      <c r="C32" s="4">
        <v>45680.7</v>
      </c>
      <c r="D32" s="4">
        <v>45680.7</v>
      </c>
      <c r="E32" s="9" t="s">
        <v>15</v>
      </c>
      <c r="F32" s="12" t="s">
        <v>60</v>
      </c>
      <c r="G32" s="12" t="s">
        <v>60</v>
      </c>
      <c r="H32" s="37" t="s">
        <v>42</v>
      </c>
      <c r="I32" s="2" t="s">
        <v>96</v>
      </c>
    </row>
    <row r="33" spans="1:9" ht="20.100000000000001" customHeight="1">
      <c r="A33" s="31"/>
      <c r="B33" s="32" t="s">
        <v>99</v>
      </c>
      <c r="C33" s="33"/>
      <c r="D33" s="33"/>
      <c r="E33" s="31"/>
      <c r="F33" s="34" t="s">
        <v>61</v>
      </c>
      <c r="G33" s="34" t="s">
        <v>61</v>
      </c>
      <c r="H33" s="31" t="s">
        <v>56</v>
      </c>
      <c r="I33" s="35" t="s">
        <v>95</v>
      </c>
    </row>
    <row r="34" spans="1:9" ht="20.100000000000001" customHeight="1">
      <c r="A34" s="31"/>
      <c r="B34" s="32" t="s">
        <v>100</v>
      </c>
      <c r="C34" s="33"/>
      <c r="D34" s="33"/>
      <c r="E34" s="31"/>
      <c r="F34" s="34"/>
      <c r="G34" s="34">
        <v>45680.7</v>
      </c>
      <c r="H34" s="34">
        <v>45680.7</v>
      </c>
      <c r="I34" s="35"/>
    </row>
    <row r="35" spans="1:9" ht="20.100000000000001" customHeight="1">
      <c r="A35" s="6"/>
      <c r="B35" s="11" t="s">
        <v>105</v>
      </c>
      <c r="C35" s="7"/>
      <c r="D35" s="7"/>
      <c r="E35" s="6"/>
      <c r="F35" s="13"/>
      <c r="G35" s="13"/>
      <c r="H35" s="6"/>
      <c r="I35" s="8"/>
    </row>
    <row r="36" spans="1:9" ht="20.100000000000001" customHeight="1">
      <c r="A36" s="9">
        <v>14</v>
      </c>
      <c r="B36" s="10" t="s">
        <v>98</v>
      </c>
      <c r="C36" s="4">
        <v>8061.3</v>
      </c>
      <c r="D36" s="4">
        <v>8061.3</v>
      </c>
      <c r="E36" s="9" t="s">
        <v>15</v>
      </c>
      <c r="F36" s="12" t="s">
        <v>60</v>
      </c>
      <c r="G36" s="12" t="s">
        <v>60</v>
      </c>
      <c r="H36" s="37" t="s">
        <v>42</v>
      </c>
      <c r="I36" s="2" t="s">
        <v>59</v>
      </c>
    </row>
    <row r="37" spans="1:9" ht="20.100000000000001" customHeight="1">
      <c r="A37" s="31"/>
      <c r="B37" s="32" t="s">
        <v>101</v>
      </c>
      <c r="C37" s="33"/>
      <c r="D37" s="33"/>
      <c r="E37" s="31"/>
      <c r="F37" s="34" t="s">
        <v>61</v>
      </c>
      <c r="G37" s="34" t="s">
        <v>61</v>
      </c>
      <c r="H37" s="31" t="s">
        <v>56</v>
      </c>
      <c r="I37" s="35" t="s">
        <v>95</v>
      </c>
    </row>
    <row r="38" spans="1:9" ht="20.100000000000001" customHeight="1">
      <c r="A38" s="31"/>
      <c r="B38" s="32" t="s">
        <v>100</v>
      </c>
      <c r="C38" s="33"/>
      <c r="D38" s="33"/>
      <c r="E38" s="31"/>
      <c r="F38" s="34"/>
      <c r="G38" s="34">
        <v>8061.3</v>
      </c>
      <c r="H38" s="34">
        <v>8061.3</v>
      </c>
      <c r="I38" s="35"/>
    </row>
    <row r="39" spans="1:9" ht="20.100000000000001" customHeight="1">
      <c r="A39" s="6"/>
      <c r="B39" s="11" t="s">
        <v>105</v>
      </c>
      <c r="C39" s="7"/>
      <c r="D39" s="7"/>
      <c r="E39" s="6"/>
      <c r="F39" s="13"/>
      <c r="G39" s="13"/>
      <c r="H39" s="6"/>
      <c r="I39" s="8"/>
    </row>
    <row r="40" spans="1:9" ht="20.100000000000001" customHeight="1">
      <c r="A40" s="9">
        <v>15</v>
      </c>
      <c r="B40" s="10" t="s">
        <v>98</v>
      </c>
      <c r="C40" s="4">
        <v>7523.88</v>
      </c>
      <c r="D40" s="4">
        <v>7523.88</v>
      </c>
      <c r="E40" s="9" t="s">
        <v>15</v>
      </c>
      <c r="F40" s="12" t="s">
        <v>60</v>
      </c>
      <c r="G40" s="12" t="s">
        <v>60</v>
      </c>
      <c r="H40" s="37" t="s">
        <v>42</v>
      </c>
      <c r="I40" s="2" t="s">
        <v>97</v>
      </c>
    </row>
    <row r="41" spans="1:9" ht="20.100000000000001" customHeight="1">
      <c r="A41" s="31"/>
      <c r="B41" s="32" t="s">
        <v>102</v>
      </c>
      <c r="C41" s="33"/>
      <c r="D41" s="33"/>
      <c r="E41" s="31"/>
      <c r="F41" s="34" t="s">
        <v>61</v>
      </c>
      <c r="G41" s="34" t="s">
        <v>61</v>
      </c>
      <c r="H41" s="31" t="s">
        <v>56</v>
      </c>
      <c r="I41" s="35" t="s">
        <v>95</v>
      </c>
    </row>
    <row r="42" spans="1:9" ht="20.100000000000001" customHeight="1">
      <c r="A42" s="31"/>
      <c r="B42" s="32" t="s">
        <v>100</v>
      </c>
      <c r="C42" s="33"/>
      <c r="D42" s="33"/>
      <c r="E42" s="31"/>
      <c r="F42" s="34"/>
      <c r="G42" s="34">
        <v>7523.88</v>
      </c>
      <c r="H42" s="33">
        <v>7523.88</v>
      </c>
      <c r="I42" s="35"/>
    </row>
    <row r="43" spans="1:9" ht="20.100000000000001" customHeight="1">
      <c r="A43" s="6"/>
      <c r="B43" s="11" t="s">
        <v>105</v>
      </c>
      <c r="C43" s="7"/>
      <c r="D43" s="7"/>
      <c r="E43" s="6"/>
      <c r="F43" s="13"/>
      <c r="G43" s="13"/>
      <c r="H43" s="6"/>
      <c r="I43" s="8"/>
    </row>
    <row r="44" spans="1:9">
      <c r="C44" s="17"/>
      <c r="D44" s="17"/>
      <c r="F44" s="18"/>
      <c r="G44" s="18"/>
    </row>
    <row r="45" spans="1:9">
      <c r="C45" s="17"/>
      <c r="D45" s="17">
        <f>SUM(D7:D44)</f>
        <v>696351.88</v>
      </c>
      <c r="F45" s="18"/>
      <c r="G45" s="18"/>
    </row>
  </sheetData>
  <mergeCells count="3">
    <mergeCell ref="A1:I1"/>
    <mergeCell ref="A2:I2"/>
    <mergeCell ref="A3:I3"/>
  </mergeCells>
  <pageMargins left="0.62992125984251968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>
      <selection activeCell="E19" sqref="E19"/>
    </sheetView>
  </sheetViews>
  <sheetFormatPr defaultRowHeight="15.6"/>
  <cols>
    <col min="1" max="1" width="5.33203125" style="16" customWidth="1"/>
    <col min="2" max="2" width="32.10937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6.6640625" style="20" customWidth="1"/>
    <col min="7" max="7" width="16.44140625" style="20" customWidth="1"/>
    <col min="8" max="8" width="14.21875" style="16" customWidth="1"/>
    <col min="9" max="9" width="17.109375" style="15" customWidth="1"/>
    <col min="10" max="10" width="9" style="15"/>
    <col min="11" max="11" width="15.21875" style="15" customWidth="1"/>
    <col min="12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124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106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8" customHeight="1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107</v>
      </c>
      <c r="C7" s="4">
        <v>13200</v>
      </c>
      <c r="D7" s="4">
        <v>13200</v>
      </c>
      <c r="E7" s="2" t="s">
        <v>15</v>
      </c>
      <c r="F7" s="12" t="s">
        <v>109</v>
      </c>
      <c r="G7" s="12" t="s">
        <v>109</v>
      </c>
      <c r="H7" s="37" t="s">
        <v>42</v>
      </c>
      <c r="I7" s="2" t="s">
        <v>110</v>
      </c>
    </row>
    <row r="8" spans="1:9" ht="20.100000000000001" customHeight="1">
      <c r="A8" s="6"/>
      <c r="B8" s="11" t="s">
        <v>108</v>
      </c>
      <c r="C8" s="7"/>
      <c r="D8" s="7"/>
      <c r="E8" s="6"/>
      <c r="F8" s="13">
        <v>13200</v>
      </c>
      <c r="G8" s="13">
        <v>13200</v>
      </c>
      <c r="H8" s="6" t="s">
        <v>43</v>
      </c>
      <c r="I8" s="8" t="s">
        <v>113</v>
      </c>
    </row>
    <row r="9" spans="1:9" ht="20.100000000000001" customHeight="1">
      <c r="A9" s="9">
        <v>2</v>
      </c>
      <c r="B9" s="3" t="s">
        <v>69</v>
      </c>
      <c r="C9" s="4">
        <v>740</v>
      </c>
      <c r="D9" s="4">
        <v>740</v>
      </c>
      <c r="E9" s="2" t="s">
        <v>15</v>
      </c>
      <c r="F9" s="12" t="s">
        <v>111</v>
      </c>
      <c r="G9" s="12" t="s">
        <v>111</v>
      </c>
      <c r="H9" s="37" t="s">
        <v>42</v>
      </c>
      <c r="I9" s="2" t="s">
        <v>112</v>
      </c>
    </row>
    <row r="10" spans="1:9" ht="20.100000000000001" customHeight="1">
      <c r="A10" s="6"/>
      <c r="B10" s="11" t="s">
        <v>66</v>
      </c>
      <c r="C10" s="7"/>
      <c r="D10" s="7"/>
      <c r="E10" s="6"/>
      <c r="F10" s="13">
        <v>740</v>
      </c>
      <c r="G10" s="13">
        <v>740</v>
      </c>
      <c r="H10" s="6" t="s">
        <v>43</v>
      </c>
      <c r="I10" s="8" t="s">
        <v>114</v>
      </c>
    </row>
    <row r="11" spans="1:9" ht="20.100000000000001" customHeight="1">
      <c r="A11" s="9">
        <v>3</v>
      </c>
      <c r="B11" s="56" t="s">
        <v>141</v>
      </c>
      <c r="C11" s="4">
        <v>26000</v>
      </c>
      <c r="D11" s="4">
        <v>26000</v>
      </c>
      <c r="E11" s="2" t="s">
        <v>15</v>
      </c>
      <c r="F11" s="12" t="s">
        <v>116</v>
      </c>
      <c r="G11" s="12" t="s">
        <v>116</v>
      </c>
      <c r="H11" s="37" t="s">
        <v>42</v>
      </c>
      <c r="I11" s="2" t="s">
        <v>117</v>
      </c>
    </row>
    <row r="12" spans="1:9" ht="20.100000000000001" customHeight="1">
      <c r="A12" s="6"/>
      <c r="B12" s="57" t="s">
        <v>142</v>
      </c>
      <c r="C12" s="7"/>
      <c r="D12" s="7"/>
      <c r="E12" s="6"/>
      <c r="F12" s="13">
        <v>26000</v>
      </c>
      <c r="G12" s="13">
        <v>26000</v>
      </c>
      <c r="H12" s="6" t="s">
        <v>43</v>
      </c>
      <c r="I12" s="8" t="s">
        <v>115</v>
      </c>
    </row>
    <row r="13" spans="1:9" ht="20.100000000000001" customHeight="1">
      <c r="A13" s="31">
        <v>4</v>
      </c>
      <c r="B13" s="30" t="s">
        <v>143</v>
      </c>
      <c r="C13" s="4">
        <v>8300</v>
      </c>
      <c r="D13" s="4">
        <v>8300</v>
      </c>
      <c r="E13" s="9" t="s">
        <v>15</v>
      </c>
      <c r="F13" s="34" t="s">
        <v>67</v>
      </c>
      <c r="G13" s="34" t="s">
        <v>67</v>
      </c>
      <c r="H13" s="37" t="s">
        <v>42</v>
      </c>
      <c r="I13" s="2" t="s">
        <v>118</v>
      </c>
    </row>
    <row r="14" spans="1:9" ht="20.100000000000001" customHeight="1">
      <c r="A14" s="31"/>
      <c r="B14" s="58" t="s">
        <v>142</v>
      </c>
      <c r="C14" s="33"/>
      <c r="D14" s="33"/>
      <c r="E14" s="31"/>
      <c r="F14" s="13">
        <v>8300</v>
      </c>
      <c r="G14" s="13">
        <v>8300</v>
      </c>
      <c r="H14" s="31" t="s">
        <v>43</v>
      </c>
      <c r="I14" s="8" t="s">
        <v>115</v>
      </c>
    </row>
    <row r="15" spans="1:9" ht="20.100000000000001" customHeight="1">
      <c r="A15" s="9">
        <v>5</v>
      </c>
      <c r="B15" s="1" t="s">
        <v>144</v>
      </c>
      <c r="C15" s="4">
        <v>6000</v>
      </c>
      <c r="D15" s="4">
        <v>6000</v>
      </c>
      <c r="E15" s="9" t="s">
        <v>15</v>
      </c>
      <c r="F15" s="34" t="s">
        <v>119</v>
      </c>
      <c r="G15" s="34" t="s">
        <v>119</v>
      </c>
      <c r="H15" s="37" t="s">
        <v>42</v>
      </c>
      <c r="I15" s="2" t="s">
        <v>123</v>
      </c>
    </row>
    <row r="16" spans="1:9" ht="20.100000000000001" customHeight="1">
      <c r="A16" s="6"/>
      <c r="B16" s="59" t="s">
        <v>145</v>
      </c>
      <c r="C16" s="7"/>
      <c r="D16" s="7"/>
      <c r="E16" s="6"/>
      <c r="F16" s="13">
        <v>6000</v>
      </c>
      <c r="G16" s="13">
        <v>6000</v>
      </c>
      <c r="H16" s="6" t="s">
        <v>43</v>
      </c>
      <c r="I16" s="8" t="s">
        <v>115</v>
      </c>
    </row>
    <row r="17" spans="1:9" ht="20.100000000000001" customHeight="1">
      <c r="A17" s="31">
        <v>6</v>
      </c>
      <c r="B17" s="14" t="s">
        <v>125</v>
      </c>
      <c r="C17" s="33">
        <v>908000</v>
      </c>
      <c r="D17" s="33">
        <v>858676.76</v>
      </c>
      <c r="E17" s="31" t="s">
        <v>70</v>
      </c>
      <c r="F17" s="34" t="s">
        <v>68</v>
      </c>
      <c r="G17" s="34" t="s">
        <v>68</v>
      </c>
      <c r="H17" s="37" t="s">
        <v>42</v>
      </c>
      <c r="I17" s="45" t="s">
        <v>129</v>
      </c>
    </row>
    <row r="18" spans="1:9" ht="20.100000000000001" customHeight="1">
      <c r="A18" s="31"/>
      <c r="B18" s="14" t="s">
        <v>126</v>
      </c>
      <c r="C18" s="33"/>
      <c r="D18" s="33"/>
      <c r="E18" s="31"/>
      <c r="F18" s="34">
        <v>498000</v>
      </c>
      <c r="G18" s="34">
        <v>498000</v>
      </c>
      <c r="H18" s="31" t="s">
        <v>43</v>
      </c>
      <c r="I18" s="51" t="s">
        <v>128</v>
      </c>
    </row>
    <row r="19" spans="1:9" ht="20.100000000000001" customHeight="1">
      <c r="A19" s="31"/>
      <c r="B19" s="14" t="s">
        <v>127</v>
      </c>
      <c r="C19" s="33"/>
      <c r="D19" s="33"/>
      <c r="E19" s="31"/>
      <c r="F19" s="34" t="s">
        <v>132</v>
      </c>
      <c r="G19" s="34"/>
      <c r="H19" s="50"/>
      <c r="I19" s="35"/>
    </row>
    <row r="20" spans="1:9" ht="20.100000000000001" customHeight="1">
      <c r="A20" s="31"/>
      <c r="C20" s="33"/>
      <c r="D20" s="33"/>
      <c r="E20" s="31"/>
      <c r="F20" s="34">
        <v>567000</v>
      </c>
      <c r="G20" s="34"/>
      <c r="H20" s="50"/>
      <c r="I20" s="35"/>
    </row>
    <row r="21" spans="1:9" ht="20.100000000000001" customHeight="1">
      <c r="A21" s="31"/>
      <c r="C21" s="33"/>
      <c r="D21" s="33"/>
      <c r="E21" s="31"/>
      <c r="F21" s="34" t="s">
        <v>133</v>
      </c>
      <c r="G21" s="34"/>
      <c r="H21" s="50"/>
      <c r="I21" s="35"/>
    </row>
    <row r="22" spans="1:9" ht="20.100000000000001" customHeight="1">
      <c r="A22" s="31"/>
      <c r="C22" s="33"/>
      <c r="D22" s="33"/>
      <c r="E22" s="31"/>
      <c r="F22" s="34">
        <v>568040</v>
      </c>
      <c r="G22" s="34"/>
      <c r="H22" s="50"/>
      <c r="I22" s="35"/>
    </row>
    <row r="23" spans="1:9" ht="20.100000000000001" customHeight="1">
      <c r="A23" s="31"/>
      <c r="C23" s="33"/>
      <c r="D23" s="33"/>
      <c r="E23" s="31"/>
      <c r="F23" s="52" t="s">
        <v>134</v>
      </c>
      <c r="G23" s="34"/>
      <c r="H23" s="50"/>
      <c r="I23" s="35"/>
    </row>
    <row r="24" spans="1:9" ht="20.100000000000001" customHeight="1">
      <c r="A24" s="31"/>
      <c r="C24" s="33"/>
      <c r="D24" s="33"/>
      <c r="E24" s="31"/>
      <c r="F24" s="34">
        <v>677000</v>
      </c>
      <c r="G24" s="34"/>
      <c r="H24" s="50"/>
      <c r="I24" s="35"/>
    </row>
    <row r="25" spans="1:9" ht="20.100000000000001" customHeight="1">
      <c r="A25" s="31"/>
      <c r="C25" s="33"/>
      <c r="D25" s="33"/>
      <c r="E25" s="31"/>
      <c r="F25" s="34" t="s">
        <v>135</v>
      </c>
      <c r="G25" s="34"/>
      <c r="H25" s="50"/>
      <c r="I25" s="35"/>
    </row>
    <row r="26" spans="1:9" ht="20.100000000000001" customHeight="1">
      <c r="A26" s="6"/>
      <c r="B26" s="47"/>
      <c r="C26" s="7"/>
      <c r="D26" s="7"/>
      <c r="E26" s="6"/>
      <c r="F26" s="13">
        <v>680000</v>
      </c>
      <c r="G26" s="13"/>
      <c r="H26" s="48"/>
      <c r="I26" s="49"/>
    </row>
    <row r="27" spans="1:9" ht="20.100000000000001" customHeight="1">
      <c r="A27" s="31">
        <v>7</v>
      </c>
      <c r="B27" s="14" t="s">
        <v>136</v>
      </c>
      <c r="C27" s="33">
        <v>685000</v>
      </c>
      <c r="D27" s="33">
        <v>729054.07</v>
      </c>
      <c r="E27" s="31" t="s">
        <v>70</v>
      </c>
      <c r="F27" s="34" t="s">
        <v>138</v>
      </c>
      <c r="G27" s="34" t="s">
        <v>138</v>
      </c>
      <c r="H27" s="53" t="s">
        <v>42</v>
      </c>
      <c r="I27" s="46" t="s">
        <v>130</v>
      </c>
    </row>
    <row r="28" spans="1:9" ht="20.100000000000001" customHeight="1">
      <c r="A28" s="31"/>
      <c r="B28" s="14" t="s">
        <v>137</v>
      </c>
      <c r="C28" s="33"/>
      <c r="D28" s="33"/>
      <c r="E28" s="31"/>
      <c r="F28" s="34">
        <v>500000</v>
      </c>
      <c r="G28" s="34">
        <v>500000</v>
      </c>
      <c r="H28" s="31" t="s">
        <v>43</v>
      </c>
      <c r="I28" s="51" t="s">
        <v>131</v>
      </c>
    </row>
    <row r="29" spans="1:9" ht="20.100000000000001" customHeight="1">
      <c r="A29" s="31"/>
      <c r="C29" s="33"/>
      <c r="D29" s="33"/>
      <c r="E29" s="31"/>
      <c r="F29" s="34" t="s">
        <v>139</v>
      </c>
      <c r="G29" s="34"/>
      <c r="I29" s="35"/>
    </row>
    <row r="30" spans="1:9" ht="20.100000000000001" customHeight="1">
      <c r="A30" s="31"/>
      <c r="C30" s="33"/>
      <c r="D30" s="33"/>
      <c r="E30" s="31"/>
      <c r="F30" s="34">
        <v>519800</v>
      </c>
      <c r="G30" s="34"/>
      <c r="I30" s="35"/>
    </row>
    <row r="31" spans="1:9" ht="20.100000000000001" customHeight="1">
      <c r="A31" s="31"/>
      <c r="C31" s="33"/>
      <c r="D31" s="33"/>
      <c r="E31" s="31"/>
      <c r="F31" s="34" t="s">
        <v>140</v>
      </c>
      <c r="G31" s="34"/>
      <c r="I31" s="35"/>
    </row>
    <row r="32" spans="1:9" ht="20.100000000000001" customHeight="1">
      <c r="A32" s="31"/>
      <c r="B32" s="11"/>
      <c r="C32" s="33"/>
      <c r="D32" s="33"/>
      <c r="E32" s="31"/>
      <c r="F32" s="34">
        <v>520000</v>
      </c>
      <c r="G32" s="34"/>
      <c r="I32" s="35"/>
    </row>
    <row r="33" spans="1:11" ht="20.100000000000001" customHeight="1">
      <c r="A33" s="9">
        <v>8</v>
      </c>
      <c r="B33" s="1" t="s">
        <v>45</v>
      </c>
      <c r="C33" s="4">
        <v>90000</v>
      </c>
      <c r="D33" s="4">
        <v>90000</v>
      </c>
      <c r="E33" s="9" t="s">
        <v>15</v>
      </c>
      <c r="F33" s="12" t="s">
        <v>120</v>
      </c>
      <c r="G33" s="12" t="s">
        <v>120</v>
      </c>
      <c r="H33" s="37" t="s">
        <v>42</v>
      </c>
      <c r="I33" s="2" t="s">
        <v>121</v>
      </c>
    </row>
    <row r="34" spans="1:11" ht="20.100000000000001" customHeight="1">
      <c r="A34" s="31"/>
      <c r="B34" s="32" t="s">
        <v>146</v>
      </c>
      <c r="C34" s="33"/>
      <c r="D34" s="33"/>
      <c r="E34" s="31"/>
      <c r="F34" s="34">
        <v>90000</v>
      </c>
      <c r="G34" s="34">
        <v>90000</v>
      </c>
      <c r="H34" s="31" t="s">
        <v>43</v>
      </c>
      <c r="I34" s="60" t="s">
        <v>122</v>
      </c>
      <c r="K34" s="55">
        <f>G8+G10+G12+G14+G16+G18+G28+G34</f>
        <v>1142240</v>
      </c>
    </row>
    <row r="35" spans="1:11" ht="20.100000000000001" customHeight="1">
      <c r="A35" s="31"/>
      <c r="B35" s="32" t="s">
        <v>147</v>
      </c>
      <c r="C35" s="33"/>
      <c r="D35" s="33"/>
      <c r="E35" s="31"/>
      <c r="F35" s="34"/>
      <c r="G35" s="34"/>
      <c r="H35" s="31"/>
      <c r="I35" s="60"/>
      <c r="K35" s="55"/>
    </row>
    <row r="36" spans="1:11" ht="20.100000000000001" customHeight="1">
      <c r="A36" s="6"/>
      <c r="B36" s="11" t="s">
        <v>148</v>
      </c>
      <c r="C36" s="7"/>
      <c r="D36" s="7"/>
      <c r="E36" s="6"/>
      <c r="F36" s="13"/>
      <c r="G36" s="13"/>
      <c r="H36" s="6"/>
      <c r="I36" s="54"/>
      <c r="K36" s="55"/>
    </row>
    <row r="37" spans="1:11">
      <c r="C37" s="17"/>
      <c r="D37" s="17"/>
      <c r="F37" s="18"/>
      <c r="G37" s="18"/>
    </row>
    <row r="38" spans="1:11">
      <c r="C38" s="17"/>
      <c r="D38" s="17"/>
      <c r="F38" s="18"/>
      <c r="G38" s="18"/>
    </row>
  </sheetData>
  <mergeCells count="3">
    <mergeCell ref="A1:I1"/>
    <mergeCell ref="A2:I2"/>
    <mergeCell ref="A3:I3"/>
  </mergeCells>
  <pageMargins left="0.39370078740157483" right="0.23622047244094491" top="0.59055118110236227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3B3E-298C-4694-9FD6-2997B32D7148}">
  <dimension ref="A1:J25"/>
  <sheetViews>
    <sheetView zoomScaleNormal="100" workbookViewId="0">
      <selection activeCell="E24" sqref="E24"/>
    </sheetView>
  </sheetViews>
  <sheetFormatPr defaultRowHeight="15.6"/>
  <cols>
    <col min="1" max="1" width="5.33203125" style="16" customWidth="1"/>
    <col min="2" max="2" width="32.8867187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6.6640625" style="20" customWidth="1"/>
    <col min="7" max="7" width="16.44140625" style="20" customWidth="1"/>
    <col min="8" max="8" width="14.21875" style="16" customWidth="1"/>
    <col min="9" max="9" width="18.77734375" style="15" customWidth="1"/>
    <col min="10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10" s="21" customFormat="1" ht="18">
      <c r="A1" s="145" t="s">
        <v>441</v>
      </c>
      <c r="B1" s="145"/>
      <c r="C1" s="145"/>
      <c r="D1" s="145"/>
      <c r="E1" s="145"/>
      <c r="F1" s="145"/>
      <c r="G1" s="145"/>
      <c r="H1" s="145"/>
      <c r="I1" s="145"/>
    </row>
    <row r="2" spans="1:10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10" s="21" customFormat="1" ht="18">
      <c r="A3" s="146" t="s">
        <v>200</v>
      </c>
      <c r="B3" s="146"/>
      <c r="C3" s="146"/>
      <c r="D3" s="146"/>
      <c r="E3" s="146"/>
      <c r="F3" s="146"/>
      <c r="G3" s="146"/>
      <c r="H3" s="146"/>
      <c r="I3" s="146"/>
    </row>
    <row r="4" spans="1:10" s="22" customFormat="1" ht="17.399999999999999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10" s="22" customFormat="1" ht="17.399999999999999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10" s="22" customFormat="1" ht="17.399999999999999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10">
      <c r="A7" s="63" t="s">
        <v>14</v>
      </c>
      <c r="B7" s="94" t="s">
        <v>201</v>
      </c>
      <c r="C7" s="95">
        <v>17500</v>
      </c>
      <c r="D7" s="95">
        <v>17500</v>
      </c>
      <c r="E7" s="63" t="s">
        <v>15</v>
      </c>
      <c r="F7" s="96" t="s">
        <v>41</v>
      </c>
      <c r="G7" s="96" t="s">
        <v>41</v>
      </c>
      <c r="H7" s="69" t="s">
        <v>42</v>
      </c>
      <c r="I7" s="63" t="s">
        <v>328</v>
      </c>
      <c r="J7" s="64"/>
    </row>
    <row r="8" spans="1:10">
      <c r="A8" s="67"/>
      <c r="B8" s="72"/>
      <c r="C8" s="73"/>
      <c r="D8" s="73"/>
      <c r="E8" s="67"/>
      <c r="F8" s="97">
        <v>17264</v>
      </c>
      <c r="G8" s="97">
        <v>17264</v>
      </c>
      <c r="H8" s="98" t="s">
        <v>56</v>
      </c>
      <c r="I8" s="68" t="s">
        <v>202</v>
      </c>
      <c r="J8" s="64"/>
    </row>
    <row r="9" spans="1:10" s="64" customFormat="1" ht="18.600000000000001">
      <c r="A9" s="61">
        <v>2</v>
      </c>
      <c r="B9" s="82" t="s">
        <v>203</v>
      </c>
      <c r="C9" s="83">
        <v>150000</v>
      </c>
      <c r="D9" s="84">
        <v>147573.89000000001</v>
      </c>
      <c r="E9" s="63" t="s">
        <v>15</v>
      </c>
      <c r="F9" s="62" t="s">
        <v>138</v>
      </c>
      <c r="G9" s="62" t="s">
        <v>138</v>
      </c>
      <c r="H9" s="69" t="s">
        <v>42</v>
      </c>
      <c r="I9" s="63" t="s">
        <v>205</v>
      </c>
    </row>
    <row r="10" spans="1:10" s="64" customFormat="1" ht="18.600000000000001">
      <c r="A10" s="67"/>
      <c r="B10" s="72" t="s">
        <v>204</v>
      </c>
      <c r="C10" s="73"/>
      <c r="D10" s="73"/>
      <c r="E10" s="67"/>
      <c r="F10" s="86">
        <v>147000</v>
      </c>
      <c r="G10" s="86">
        <v>147000</v>
      </c>
      <c r="H10" s="98" t="s">
        <v>43</v>
      </c>
      <c r="I10" s="68" t="s">
        <v>206</v>
      </c>
    </row>
    <row r="11" spans="1:10" s="64" customFormat="1" ht="16.8">
      <c r="A11" s="61">
        <v>3</v>
      </c>
      <c r="B11" s="65" t="s">
        <v>207</v>
      </c>
      <c r="C11" s="66">
        <v>600</v>
      </c>
      <c r="D11" s="66">
        <v>600</v>
      </c>
      <c r="E11" s="63" t="s">
        <v>15</v>
      </c>
      <c r="F11" s="99" t="s">
        <v>208</v>
      </c>
      <c r="G11" s="99" t="s">
        <v>208</v>
      </c>
      <c r="H11" s="76" t="s">
        <v>42</v>
      </c>
      <c r="I11" s="63" t="s">
        <v>327</v>
      </c>
    </row>
    <row r="12" spans="1:10" s="64" customFormat="1" ht="18.600000000000001">
      <c r="A12" s="67"/>
      <c r="B12" s="72"/>
      <c r="C12" s="73"/>
      <c r="D12" s="73"/>
      <c r="E12" s="67"/>
      <c r="F12" s="86">
        <v>600</v>
      </c>
      <c r="G12" s="86">
        <v>600</v>
      </c>
      <c r="H12" s="98" t="s">
        <v>43</v>
      </c>
      <c r="I12" s="68" t="s">
        <v>209</v>
      </c>
    </row>
    <row r="13" spans="1:10" s="64" customFormat="1" ht="18.600000000000001">
      <c r="A13" s="61">
        <v>4</v>
      </c>
      <c r="B13" s="65" t="s">
        <v>210</v>
      </c>
      <c r="C13" s="66">
        <v>95000</v>
      </c>
      <c r="D13" s="66">
        <v>95000</v>
      </c>
      <c r="E13" s="100" t="s">
        <v>15</v>
      </c>
      <c r="F13" s="81" t="s">
        <v>212</v>
      </c>
      <c r="G13" s="81" t="s">
        <v>212</v>
      </c>
      <c r="H13" s="76" t="s">
        <v>42</v>
      </c>
      <c r="I13" s="63" t="s">
        <v>326</v>
      </c>
    </row>
    <row r="14" spans="1:10" s="64" customFormat="1">
      <c r="A14" s="61"/>
      <c r="B14" s="65" t="s">
        <v>211</v>
      </c>
      <c r="C14" s="66"/>
      <c r="D14" s="66"/>
      <c r="E14" s="61"/>
      <c r="F14" s="66">
        <v>95000</v>
      </c>
      <c r="G14" s="66">
        <v>95000</v>
      </c>
      <c r="H14" s="98" t="s">
        <v>43</v>
      </c>
      <c r="I14" s="68" t="s">
        <v>209</v>
      </c>
    </row>
    <row r="15" spans="1:10">
      <c r="A15" s="75">
        <v>5</v>
      </c>
      <c r="B15" s="94" t="s">
        <v>213</v>
      </c>
      <c r="C15" s="95">
        <v>124455.3</v>
      </c>
      <c r="D15" s="95">
        <v>124455.3</v>
      </c>
      <c r="E15" s="63" t="s">
        <v>15</v>
      </c>
      <c r="F15" s="77" t="s">
        <v>60</v>
      </c>
      <c r="G15" s="77" t="s">
        <v>60</v>
      </c>
      <c r="H15" s="76" t="s">
        <v>42</v>
      </c>
      <c r="I15" s="101" t="s">
        <v>323</v>
      </c>
      <c r="J15" s="64"/>
    </row>
    <row r="16" spans="1:10">
      <c r="A16" s="102"/>
      <c r="B16" s="65" t="s">
        <v>214</v>
      </c>
      <c r="C16" s="103"/>
      <c r="D16" s="66"/>
      <c r="E16" s="100"/>
      <c r="F16" s="104" t="s">
        <v>61</v>
      </c>
      <c r="G16" s="104" t="s">
        <v>61</v>
      </c>
      <c r="H16" s="105" t="s">
        <v>56</v>
      </c>
      <c r="I16" s="71" t="s">
        <v>215</v>
      </c>
      <c r="J16" s="64"/>
    </row>
    <row r="17" spans="1:10">
      <c r="A17" s="67"/>
      <c r="B17" s="72"/>
      <c r="C17" s="73"/>
      <c r="D17" s="73"/>
      <c r="E17" s="67"/>
      <c r="F17" s="97">
        <v>124455.3</v>
      </c>
      <c r="G17" s="97">
        <v>124455.3</v>
      </c>
      <c r="H17" s="98"/>
      <c r="I17" s="106"/>
      <c r="J17" s="64"/>
    </row>
    <row r="18" spans="1:10">
      <c r="A18" s="75">
        <v>6</v>
      </c>
      <c r="B18" s="94" t="s">
        <v>213</v>
      </c>
      <c r="C18" s="95">
        <v>21692.7</v>
      </c>
      <c r="D18" s="95">
        <v>21692.7</v>
      </c>
      <c r="E18" s="63" t="s">
        <v>15</v>
      </c>
      <c r="F18" s="77" t="s">
        <v>60</v>
      </c>
      <c r="G18" s="77" t="s">
        <v>60</v>
      </c>
      <c r="H18" s="76" t="s">
        <v>42</v>
      </c>
      <c r="I18" s="101" t="s">
        <v>324</v>
      </c>
      <c r="J18" s="64"/>
    </row>
    <row r="19" spans="1:10">
      <c r="A19" s="102"/>
      <c r="B19" s="65" t="s">
        <v>216</v>
      </c>
      <c r="C19" s="103"/>
      <c r="D19" s="66"/>
      <c r="E19" s="100"/>
      <c r="F19" s="104" t="s">
        <v>61</v>
      </c>
      <c r="G19" s="104" t="s">
        <v>61</v>
      </c>
      <c r="H19" s="105" t="s">
        <v>56</v>
      </c>
      <c r="I19" s="71" t="s">
        <v>215</v>
      </c>
      <c r="J19" s="64"/>
    </row>
    <row r="20" spans="1:10">
      <c r="A20" s="67"/>
      <c r="B20" s="72"/>
      <c r="C20" s="73"/>
      <c r="D20" s="73"/>
      <c r="E20" s="67"/>
      <c r="F20" s="97">
        <v>21692.7</v>
      </c>
      <c r="G20" s="97">
        <v>21692.7</v>
      </c>
      <c r="H20" s="98"/>
      <c r="I20" s="106"/>
      <c r="J20" s="64"/>
    </row>
    <row r="21" spans="1:10">
      <c r="A21" s="75">
        <v>7</v>
      </c>
      <c r="B21" s="94" t="s">
        <v>213</v>
      </c>
      <c r="C21" s="95">
        <v>20498.52</v>
      </c>
      <c r="D21" s="95">
        <v>20498.52</v>
      </c>
      <c r="E21" s="63" t="s">
        <v>15</v>
      </c>
      <c r="F21" s="77" t="s">
        <v>60</v>
      </c>
      <c r="G21" s="77" t="s">
        <v>60</v>
      </c>
      <c r="H21" s="76" t="s">
        <v>42</v>
      </c>
      <c r="I21" s="101" t="s">
        <v>325</v>
      </c>
      <c r="J21" s="64"/>
    </row>
    <row r="22" spans="1:10">
      <c r="A22" s="102"/>
      <c r="B22" s="65" t="s">
        <v>217</v>
      </c>
      <c r="C22" s="103"/>
      <c r="D22" s="66"/>
      <c r="E22" s="100"/>
      <c r="F22" s="104" t="s">
        <v>61</v>
      </c>
      <c r="G22" s="104" t="s">
        <v>61</v>
      </c>
      <c r="H22" s="105" t="s">
        <v>56</v>
      </c>
      <c r="I22" s="71" t="s">
        <v>215</v>
      </c>
      <c r="J22" s="64"/>
    </row>
    <row r="23" spans="1:10">
      <c r="A23" s="67"/>
      <c r="B23" s="72"/>
      <c r="C23" s="73"/>
      <c r="D23" s="73"/>
      <c r="E23" s="67"/>
      <c r="F23" s="97">
        <v>20498.52</v>
      </c>
      <c r="G23" s="97">
        <v>20498.52</v>
      </c>
      <c r="H23" s="98"/>
      <c r="I23" s="106"/>
      <c r="J23" s="64"/>
    </row>
    <row r="25" spans="1:10">
      <c r="F25" s="20">
        <f>F8+F10+F12+F14+F17+F20+F23</f>
        <v>426510.52</v>
      </c>
    </row>
  </sheetData>
  <mergeCells count="3">
    <mergeCell ref="A1:I1"/>
    <mergeCell ref="A2:I2"/>
    <mergeCell ref="A3:I3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zoomScaleNormal="100" workbookViewId="0">
      <selection sqref="A1:I1"/>
    </sheetView>
  </sheetViews>
  <sheetFormatPr defaultRowHeight="15.6"/>
  <cols>
    <col min="1" max="1" width="5.33203125" style="16" customWidth="1"/>
    <col min="2" max="2" width="32.7773437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6.6640625" style="20" customWidth="1"/>
    <col min="7" max="7" width="16.44140625" style="20" customWidth="1"/>
    <col min="8" max="8" width="14.21875" style="16" customWidth="1"/>
    <col min="9" max="9" width="18.77734375" style="15" customWidth="1"/>
    <col min="10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442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198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7.399999999999999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7.399999999999999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7.399999999999999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>
      <c r="A7" s="2" t="s">
        <v>14</v>
      </c>
      <c r="B7" s="3" t="s">
        <v>150</v>
      </c>
      <c r="C7" s="4">
        <v>47325</v>
      </c>
      <c r="D7" s="4">
        <v>47325</v>
      </c>
      <c r="E7" s="2" t="s">
        <v>15</v>
      </c>
      <c r="F7" s="12" t="s">
        <v>151</v>
      </c>
      <c r="G7" s="12" t="s">
        <v>151</v>
      </c>
      <c r="H7" s="37" t="s">
        <v>42</v>
      </c>
      <c r="I7" s="2" t="s">
        <v>154</v>
      </c>
    </row>
    <row r="8" spans="1:9">
      <c r="A8" s="6"/>
      <c r="B8" s="11" t="s">
        <v>149</v>
      </c>
      <c r="C8" s="7"/>
      <c r="D8" s="7"/>
      <c r="E8" s="6"/>
      <c r="F8" s="13">
        <v>47325</v>
      </c>
      <c r="G8" s="13">
        <v>47325</v>
      </c>
      <c r="H8" s="6" t="s">
        <v>43</v>
      </c>
      <c r="I8" s="8" t="s">
        <v>155</v>
      </c>
    </row>
    <row r="9" spans="1:9" s="64" customFormat="1" ht="18.600000000000001">
      <c r="A9" s="61">
        <v>2</v>
      </c>
      <c r="B9" s="82" t="s">
        <v>199</v>
      </c>
      <c r="C9" s="83">
        <v>8500</v>
      </c>
      <c r="D9" s="84">
        <v>8500</v>
      </c>
      <c r="E9" s="2" t="s">
        <v>15</v>
      </c>
      <c r="F9" s="62" t="s">
        <v>157</v>
      </c>
      <c r="G9" s="62" t="s">
        <v>157</v>
      </c>
      <c r="H9" s="69" t="s">
        <v>42</v>
      </c>
      <c r="I9" s="63" t="s">
        <v>158</v>
      </c>
    </row>
    <row r="10" spans="1:9" s="64" customFormat="1" ht="18.600000000000001">
      <c r="A10" s="67"/>
      <c r="B10" s="72" t="s">
        <v>162</v>
      </c>
      <c r="C10" s="73"/>
      <c r="D10" s="73"/>
      <c r="E10" s="67"/>
      <c r="F10" s="85">
        <v>8500</v>
      </c>
      <c r="G10" s="86">
        <v>8500</v>
      </c>
      <c r="H10" s="67" t="s">
        <v>43</v>
      </c>
      <c r="I10" s="68" t="s">
        <v>159</v>
      </c>
    </row>
    <row r="11" spans="1:9" s="64" customFormat="1" ht="18.600000000000001">
      <c r="A11" s="61">
        <v>3</v>
      </c>
      <c r="B11" s="65" t="s">
        <v>164</v>
      </c>
      <c r="C11" s="66">
        <v>14977</v>
      </c>
      <c r="D11" s="66">
        <v>14977</v>
      </c>
      <c r="E11" s="2" t="s">
        <v>15</v>
      </c>
      <c r="F11" s="84" t="s">
        <v>165</v>
      </c>
      <c r="G11" s="87" t="s">
        <v>165</v>
      </c>
      <c r="H11" s="38" t="s">
        <v>42</v>
      </c>
      <c r="I11" s="2" t="s">
        <v>166</v>
      </c>
    </row>
    <row r="12" spans="1:9" s="64" customFormat="1" ht="18.600000000000001">
      <c r="A12" s="67"/>
      <c r="B12" s="72" t="s">
        <v>163</v>
      </c>
      <c r="C12" s="73"/>
      <c r="D12" s="73"/>
      <c r="E12" s="67"/>
      <c r="F12" s="85">
        <v>14977</v>
      </c>
      <c r="G12" s="86">
        <v>14977</v>
      </c>
      <c r="H12" s="6" t="s">
        <v>56</v>
      </c>
      <c r="I12" s="68" t="s">
        <v>159</v>
      </c>
    </row>
    <row r="13" spans="1:9" s="64" customFormat="1" ht="18.600000000000001">
      <c r="A13" s="61">
        <v>4</v>
      </c>
      <c r="B13" s="65" t="s">
        <v>167</v>
      </c>
      <c r="C13" s="66">
        <v>47002.96</v>
      </c>
      <c r="D13" s="66">
        <v>47002.96</v>
      </c>
      <c r="E13" s="74" t="s">
        <v>15</v>
      </c>
      <c r="F13" s="80" t="s">
        <v>197</v>
      </c>
      <c r="G13" s="81" t="s">
        <v>197</v>
      </c>
      <c r="H13" s="38" t="s">
        <v>42</v>
      </c>
      <c r="I13" s="2" t="s">
        <v>169</v>
      </c>
    </row>
    <row r="14" spans="1:9" s="64" customFormat="1">
      <c r="A14" s="61"/>
      <c r="B14" s="65"/>
      <c r="C14" s="66"/>
      <c r="D14" s="66"/>
      <c r="E14" s="61"/>
      <c r="F14" s="66">
        <v>47002.96</v>
      </c>
      <c r="G14" s="66">
        <v>47002.96</v>
      </c>
      <c r="H14" s="6" t="s">
        <v>56</v>
      </c>
      <c r="I14" s="68" t="s">
        <v>159</v>
      </c>
    </row>
    <row r="15" spans="1:9">
      <c r="A15" s="9">
        <v>5</v>
      </c>
      <c r="B15" s="3" t="s">
        <v>153</v>
      </c>
      <c r="C15" s="4">
        <v>1969</v>
      </c>
      <c r="D15" s="4">
        <v>1969</v>
      </c>
      <c r="E15" s="2" t="s">
        <v>15</v>
      </c>
      <c r="F15" s="70" t="s">
        <v>156</v>
      </c>
      <c r="G15" s="70" t="s">
        <v>156</v>
      </c>
      <c r="H15" s="37" t="s">
        <v>42</v>
      </c>
      <c r="I15" s="2" t="s">
        <v>160</v>
      </c>
    </row>
    <row r="16" spans="1:9">
      <c r="A16" s="6"/>
      <c r="B16" s="11" t="s">
        <v>152</v>
      </c>
      <c r="C16" s="7"/>
      <c r="D16" s="7"/>
      <c r="E16" s="6"/>
      <c r="F16" s="13">
        <v>1969</v>
      </c>
      <c r="G16" s="13">
        <v>1969</v>
      </c>
      <c r="H16" s="6" t="s">
        <v>43</v>
      </c>
      <c r="I16" s="8" t="s">
        <v>161</v>
      </c>
    </row>
    <row r="17" spans="1:9" s="64" customFormat="1" ht="18.600000000000001">
      <c r="A17" s="75">
        <v>6</v>
      </c>
      <c r="B17" s="88" t="s">
        <v>168</v>
      </c>
      <c r="C17" s="83">
        <v>34556.5</v>
      </c>
      <c r="D17" s="84">
        <v>34556.5</v>
      </c>
      <c r="E17" s="2" t="s">
        <v>15</v>
      </c>
      <c r="F17" s="77" t="s">
        <v>171</v>
      </c>
      <c r="G17" s="77" t="s">
        <v>171</v>
      </c>
      <c r="H17" s="76" t="s">
        <v>42</v>
      </c>
      <c r="I17" s="63" t="s">
        <v>170</v>
      </c>
    </row>
    <row r="18" spans="1:9" s="64" customFormat="1" ht="18.600000000000001">
      <c r="A18" s="67"/>
      <c r="B18" s="72"/>
      <c r="C18" s="73"/>
      <c r="D18" s="73"/>
      <c r="E18" s="67"/>
      <c r="F18" s="86">
        <v>34556.5</v>
      </c>
      <c r="G18" s="84">
        <v>34556.5</v>
      </c>
      <c r="H18" s="67" t="s">
        <v>56</v>
      </c>
      <c r="I18" s="68" t="s">
        <v>161</v>
      </c>
    </row>
    <row r="19" spans="1:9">
      <c r="A19" s="9">
        <v>7</v>
      </c>
      <c r="B19" s="1" t="s">
        <v>172</v>
      </c>
      <c r="C19" s="4">
        <v>9000</v>
      </c>
      <c r="D19" s="4">
        <v>9000</v>
      </c>
      <c r="E19" s="2" t="s">
        <v>15</v>
      </c>
      <c r="F19" s="12" t="s">
        <v>175</v>
      </c>
      <c r="G19" s="12" t="s">
        <v>175</v>
      </c>
      <c r="H19" s="75" t="s">
        <v>42</v>
      </c>
      <c r="I19" s="63" t="s">
        <v>176</v>
      </c>
    </row>
    <row r="20" spans="1:9">
      <c r="A20" s="31"/>
      <c r="B20" s="1" t="s">
        <v>173</v>
      </c>
      <c r="C20" s="33"/>
      <c r="D20" s="33"/>
      <c r="E20" s="31"/>
      <c r="F20" s="34">
        <v>9000</v>
      </c>
      <c r="G20" s="34">
        <v>9000</v>
      </c>
      <c r="H20" s="61" t="s">
        <v>56</v>
      </c>
      <c r="I20" s="71" t="s">
        <v>177</v>
      </c>
    </row>
    <row r="21" spans="1:9">
      <c r="A21" s="6"/>
      <c r="B21" s="11" t="s">
        <v>174</v>
      </c>
      <c r="C21" s="7"/>
      <c r="D21" s="7"/>
      <c r="E21" s="6"/>
      <c r="F21" s="13"/>
      <c r="G21" s="13"/>
      <c r="H21" s="6"/>
      <c r="I21" s="8"/>
    </row>
    <row r="22" spans="1:9">
      <c r="A22" s="31">
        <v>8</v>
      </c>
      <c r="B22" s="14" t="s">
        <v>192</v>
      </c>
      <c r="C22" s="33">
        <v>275000</v>
      </c>
      <c r="D22" s="89">
        <v>280244.34000000003</v>
      </c>
      <c r="E22" s="2" t="s">
        <v>15</v>
      </c>
      <c r="F22" s="52" t="s">
        <v>194</v>
      </c>
      <c r="G22" s="52" t="s">
        <v>194</v>
      </c>
      <c r="H22" s="39" t="s">
        <v>42</v>
      </c>
      <c r="I22" s="2" t="s">
        <v>195</v>
      </c>
    </row>
    <row r="23" spans="1:9">
      <c r="A23" s="31"/>
      <c r="B23" s="14" t="s">
        <v>193</v>
      </c>
      <c r="C23" s="33"/>
      <c r="D23" s="33"/>
      <c r="E23" s="31"/>
      <c r="F23" s="79">
        <v>2021</v>
      </c>
      <c r="G23" s="79">
        <v>2021</v>
      </c>
      <c r="H23" s="31" t="s">
        <v>43</v>
      </c>
      <c r="I23" s="35" t="s">
        <v>196</v>
      </c>
    </row>
    <row r="24" spans="1:9">
      <c r="A24" s="31"/>
      <c r="B24" s="11"/>
      <c r="C24" s="33"/>
      <c r="D24" s="33"/>
      <c r="E24" s="31"/>
      <c r="F24" s="52">
        <v>270000</v>
      </c>
      <c r="G24" s="52">
        <v>270000</v>
      </c>
      <c r="H24" s="6"/>
      <c r="I24" s="8"/>
    </row>
    <row r="25" spans="1:9">
      <c r="A25" s="9">
        <v>9</v>
      </c>
      <c r="B25" s="1" t="s">
        <v>179</v>
      </c>
      <c r="C25" s="4">
        <v>51900</v>
      </c>
      <c r="D25" s="4">
        <v>51900</v>
      </c>
      <c r="E25" s="2" t="s">
        <v>15</v>
      </c>
      <c r="F25" s="12" t="s">
        <v>180</v>
      </c>
      <c r="G25" s="12" t="s">
        <v>180</v>
      </c>
      <c r="H25" s="76" t="s">
        <v>42</v>
      </c>
      <c r="I25" s="63" t="s">
        <v>181</v>
      </c>
    </row>
    <row r="26" spans="1:9">
      <c r="A26" s="6"/>
      <c r="B26" s="11" t="s">
        <v>178</v>
      </c>
      <c r="C26" s="7"/>
      <c r="D26" s="7"/>
      <c r="E26" s="6"/>
      <c r="F26" s="13">
        <v>51900</v>
      </c>
      <c r="G26" s="13">
        <v>51900</v>
      </c>
      <c r="H26" s="67" t="s">
        <v>56</v>
      </c>
      <c r="I26" s="68" t="s">
        <v>182</v>
      </c>
    </row>
    <row r="27" spans="1:9">
      <c r="A27" s="9">
        <v>10</v>
      </c>
      <c r="B27" s="36" t="s">
        <v>184</v>
      </c>
      <c r="C27" s="4">
        <v>4100</v>
      </c>
      <c r="D27" s="4">
        <v>4100</v>
      </c>
      <c r="E27" s="2" t="s">
        <v>15</v>
      </c>
      <c r="F27" s="90" t="s">
        <v>40</v>
      </c>
      <c r="G27" s="91" t="s">
        <v>40</v>
      </c>
      <c r="H27" s="37" t="s">
        <v>42</v>
      </c>
      <c r="I27" s="2" t="s">
        <v>185</v>
      </c>
    </row>
    <row r="28" spans="1:9">
      <c r="A28" s="6"/>
      <c r="B28" s="11" t="s">
        <v>183</v>
      </c>
      <c r="C28" s="7"/>
      <c r="D28" s="7"/>
      <c r="E28" s="6"/>
      <c r="F28" s="13">
        <v>4100</v>
      </c>
      <c r="G28" s="13">
        <v>4100</v>
      </c>
      <c r="H28" s="6" t="s">
        <v>43</v>
      </c>
      <c r="I28" s="8" t="s">
        <v>186</v>
      </c>
    </row>
    <row r="29" spans="1:9">
      <c r="A29" s="9">
        <v>11</v>
      </c>
      <c r="B29" s="30" t="s">
        <v>188</v>
      </c>
      <c r="C29" s="4">
        <v>72000</v>
      </c>
      <c r="D29" s="4">
        <v>72000</v>
      </c>
      <c r="E29" s="2" t="s">
        <v>15</v>
      </c>
      <c r="F29" s="12" t="s">
        <v>190</v>
      </c>
      <c r="G29" s="12" t="s">
        <v>190</v>
      </c>
      <c r="H29" s="78" t="s">
        <v>42</v>
      </c>
      <c r="I29" s="2" t="s">
        <v>187</v>
      </c>
    </row>
    <row r="30" spans="1:9">
      <c r="A30" s="31"/>
      <c r="B30" s="32" t="s">
        <v>189</v>
      </c>
      <c r="C30" s="33"/>
      <c r="D30" s="33"/>
      <c r="E30" s="31"/>
      <c r="F30" s="34" t="s">
        <v>191</v>
      </c>
      <c r="G30" s="34" t="s">
        <v>191</v>
      </c>
      <c r="H30" s="31" t="s">
        <v>43</v>
      </c>
      <c r="I30" s="35" t="s">
        <v>186</v>
      </c>
    </row>
    <row r="31" spans="1:9">
      <c r="A31" s="6"/>
      <c r="B31" s="11" t="s">
        <v>148</v>
      </c>
      <c r="C31" s="7"/>
      <c r="D31" s="7"/>
      <c r="E31" s="6"/>
      <c r="F31" s="13">
        <v>72000</v>
      </c>
      <c r="G31" s="13">
        <v>72000</v>
      </c>
      <c r="H31" s="6"/>
      <c r="I31" s="8"/>
    </row>
  </sheetData>
  <mergeCells count="3">
    <mergeCell ref="A2:I2"/>
    <mergeCell ref="A3:I3"/>
    <mergeCell ref="A1:I1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1EC6-FD0A-4E21-8DCF-B7161AF1A2A1}">
  <dimension ref="A1:K37"/>
  <sheetViews>
    <sheetView zoomScaleNormal="100" workbookViewId="0">
      <selection activeCell="D22" sqref="D22"/>
    </sheetView>
  </sheetViews>
  <sheetFormatPr defaultRowHeight="15.6"/>
  <cols>
    <col min="1" max="1" width="5.33203125" style="16" customWidth="1"/>
    <col min="2" max="2" width="32.554687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6.6640625" style="20" customWidth="1"/>
    <col min="7" max="7" width="16.44140625" style="20" customWidth="1"/>
    <col min="8" max="8" width="14.21875" style="16" customWidth="1"/>
    <col min="9" max="9" width="17.109375" style="15" customWidth="1"/>
    <col min="10" max="10" width="9" style="15"/>
    <col min="11" max="11" width="15.21875" style="15" customWidth="1"/>
    <col min="12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287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288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8" customHeight="1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289</v>
      </c>
      <c r="C7" s="4">
        <v>612</v>
      </c>
      <c r="D7" s="4">
        <v>612</v>
      </c>
      <c r="E7" s="2" t="s">
        <v>15</v>
      </c>
      <c r="F7" s="12" t="s">
        <v>58</v>
      </c>
      <c r="G7" s="12" t="s">
        <v>58</v>
      </c>
      <c r="H7" s="112" t="s">
        <v>42</v>
      </c>
      <c r="I7" s="2" t="s">
        <v>312</v>
      </c>
    </row>
    <row r="8" spans="1:9" ht="20.100000000000001" customHeight="1">
      <c r="A8" s="6"/>
      <c r="B8" s="11" t="s">
        <v>290</v>
      </c>
      <c r="C8" s="7"/>
      <c r="D8" s="7"/>
      <c r="E8" s="6"/>
      <c r="F8" s="13">
        <v>612</v>
      </c>
      <c r="G8" s="13">
        <v>612</v>
      </c>
      <c r="H8" s="6" t="s">
        <v>43</v>
      </c>
      <c r="I8" s="8" t="s">
        <v>313</v>
      </c>
    </row>
    <row r="9" spans="1:9" ht="20.100000000000001" customHeight="1">
      <c r="A9" s="9">
        <v>2</v>
      </c>
      <c r="B9" s="3" t="s">
        <v>291</v>
      </c>
      <c r="C9" s="4">
        <v>32474.5</v>
      </c>
      <c r="D9" s="4">
        <v>32474.5</v>
      </c>
      <c r="E9" s="2" t="s">
        <v>15</v>
      </c>
      <c r="F9" s="12" t="s">
        <v>314</v>
      </c>
      <c r="G9" s="12" t="s">
        <v>314</v>
      </c>
      <c r="H9" s="112" t="s">
        <v>42</v>
      </c>
      <c r="I9" s="2" t="s">
        <v>315</v>
      </c>
    </row>
    <row r="10" spans="1:9" ht="20.100000000000001" customHeight="1">
      <c r="A10" s="6"/>
      <c r="B10" s="11"/>
      <c r="C10" s="7"/>
      <c r="D10" s="7"/>
      <c r="E10" s="6"/>
      <c r="F10" s="13">
        <v>32474.5</v>
      </c>
      <c r="G10" s="13">
        <v>32474.5</v>
      </c>
      <c r="H10" s="6" t="s">
        <v>56</v>
      </c>
      <c r="I10" s="8" t="s">
        <v>316</v>
      </c>
    </row>
    <row r="11" spans="1:9" ht="20.100000000000001" customHeight="1">
      <c r="A11" s="9">
        <v>3</v>
      </c>
      <c r="B11" s="56" t="s">
        <v>292</v>
      </c>
      <c r="C11" s="4">
        <v>11080</v>
      </c>
      <c r="D11" s="4">
        <v>11080</v>
      </c>
      <c r="E11" s="2" t="s">
        <v>15</v>
      </c>
      <c r="F11" s="12" t="s">
        <v>319</v>
      </c>
      <c r="G11" s="12" t="s">
        <v>319</v>
      </c>
      <c r="H11" s="112" t="s">
        <v>42</v>
      </c>
      <c r="I11" s="2" t="s">
        <v>317</v>
      </c>
    </row>
    <row r="12" spans="1:9" ht="20.100000000000001" customHeight="1">
      <c r="A12" s="6"/>
      <c r="B12" s="125"/>
      <c r="C12" s="7"/>
      <c r="D12" s="7"/>
      <c r="E12" s="6"/>
      <c r="F12" s="13">
        <v>11080</v>
      </c>
      <c r="G12" s="13">
        <v>11080</v>
      </c>
      <c r="H12" s="6" t="s">
        <v>43</v>
      </c>
      <c r="I12" s="8" t="s">
        <v>318</v>
      </c>
    </row>
    <row r="13" spans="1:9" ht="20.100000000000001" customHeight="1">
      <c r="A13" s="31">
        <v>4</v>
      </c>
      <c r="B13" s="14" t="s">
        <v>293</v>
      </c>
      <c r="C13" s="33">
        <v>3000000</v>
      </c>
      <c r="D13" s="33">
        <v>858676.76</v>
      </c>
      <c r="E13" s="31" t="s">
        <v>70</v>
      </c>
      <c r="F13" s="34" t="s">
        <v>268</v>
      </c>
      <c r="G13" s="34" t="s">
        <v>268</v>
      </c>
      <c r="H13" s="112" t="s">
        <v>42</v>
      </c>
      <c r="I13" s="45" t="s">
        <v>322</v>
      </c>
    </row>
    <row r="14" spans="1:9" ht="20.100000000000001" customHeight="1">
      <c r="A14" s="31"/>
      <c r="B14" s="14" t="s">
        <v>294</v>
      </c>
      <c r="C14" s="33"/>
      <c r="D14" s="33"/>
      <c r="E14" s="31"/>
      <c r="F14" s="34">
        <v>2985000</v>
      </c>
      <c r="G14" s="34">
        <v>2985000</v>
      </c>
      <c r="H14" s="31" t="s">
        <v>43</v>
      </c>
      <c r="I14" s="51" t="s">
        <v>318</v>
      </c>
    </row>
    <row r="15" spans="1:9" ht="20.100000000000001" customHeight="1">
      <c r="A15" s="31"/>
      <c r="B15" s="14" t="s">
        <v>295</v>
      </c>
      <c r="C15" s="33"/>
      <c r="D15" s="33"/>
      <c r="E15" s="31"/>
      <c r="F15" s="34" t="s">
        <v>320</v>
      </c>
      <c r="G15" s="34"/>
      <c r="H15" s="50"/>
      <c r="I15" s="35"/>
    </row>
    <row r="16" spans="1:9" ht="20.100000000000001" customHeight="1">
      <c r="A16" s="31"/>
      <c r="C16" s="33"/>
      <c r="D16" s="33"/>
      <c r="E16" s="31"/>
      <c r="F16" s="34">
        <v>2992000</v>
      </c>
      <c r="G16" s="34"/>
      <c r="H16" s="50"/>
      <c r="I16" s="35"/>
    </row>
    <row r="17" spans="1:11" ht="20.100000000000001" customHeight="1">
      <c r="A17" s="31"/>
      <c r="C17" s="33"/>
      <c r="D17" s="33"/>
      <c r="E17" s="31"/>
      <c r="F17" s="34" t="s">
        <v>321</v>
      </c>
      <c r="G17" s="34"/>
      <c r="H17" s="50"/>
      <c r="I17" s="35"/>
    </row>
    <row r="18" spans="1:11" ht="20.100000000000001" customHeight="1">
      <c r="A18" s="31"/>
      <c r="C18" s="33"/>
      <c r="D18" s="33"/>
      <c r="E18" s="31"/>
      <c r="F18" s="34">
        <v>2995000</v>
      </c>
      <c r="G18" s="34"/>
      <c r="H18" s="50"/>
      <c r="I18" s="35"/>
    </row>
    <row r="19" spans="1:11" ht="20.100000000000001" customHeight="1">
      <c r="A19" s="6"/>
      <c r="B19" s="47"/>
      <c r="C19" s="7"/>
      <c r="D19" s="7"/>
      <c r="E19" s="6"/>
      <c r="F19" s="13"/>
      <c r="G19" s="13"/>
      <c r="H19" s="113"/>
      <c r="I19" s="49"/>
    </row>
    <row r="20" spans="1:11" ht="20.100000000000001" customHeight="1">
      <c r="A20" s="9">
        <v>5</v>
      </c>
      <c r="B20" s="15" t="s">
        <v>296</v>
      </c>
      <c r="C20" s="4">
        <v>10000</v>
      </c>
      <c r="D20" s="4">
        <v>10000</v>
      </c>
      <c r="E20" s="9" t="s">
        <v>15</v>
      </c>
      <c r="F20" s="12" t="s">
        <v>311</v>
      </c>
      <c r="G20" s="12" t="s">
        <v>311</v>
      </c>
      <c r="H20" s="112" t="s">
        <v>42</v>
      </c>
      <c r="I20" s="2" t="s">
        <v>305</v>
      </c>
    </row>
    <row r="21" spans="1:11" ht="20.100000000000001" customHeight="1">
      <c r="A21" s="31"/>
      <c r="B21" s="32" t="s">
        <v>297</v>
      </c>
      <c r="C21" s="33"/>
      <c r="D21" s="33"/>
      <c r="E21" s="31"/>
      <c r="F21" s="34">
        <v>10000</v>
      </c>
      <c r="G21" s="34">
        <v>10000</v>
      </c>
      <c r="H21" s="31" t="s">
        <v>56</v>
      </c>
      <c r="I21" s="60" t="s">
        <v>306</v>
      </c>
      <c r="K21" s="55"/>
    </row>
    <row r="22" spans="1:11" ht="20.100000000000001" customHeight="1">
      <c r="A22" s="6"/>
      <c r="B22" s="11"/>
      <c r="C22" s="7"/>
      <c r="D22" s="7"/>
      <c r="E22" s="6"/>
      <c r="F22" s="13"/>
      <c r="G22" s="13"/>
      <c r="H22" s="6"/>
      <c r="I22" s="54"/>
      <c r="K22" s="55"/>
    </row>
    <row r="23" spans="1:11" ht="20.100000000000001" customHeight="1">
      <c r="A23" s="9">
        <v>6</v>
      </c>
      <c r="B23" s="15" t="s">
        <v>298</v>
      </c>
      <c r="C23" s="4">
        <v>10000</v>
      </c>
      <c r="D23" s="4">
        <v>10000</v>
      </c>
      <c r="E23" s="9" t="s">
        <v>15</v>
      </c>
      <c r="F23" s="12" t="s">
        <v>311</v>
      </c>
      <c r="G23" s="12" t="s">
        <v>311</v>
      </c>
      <c r="H23" s="112" t="s">
        <v>42</v>
      </c>
      <c r="I23" s="2" t="s">
        <v>307</v>
      </c>
    </row>
    <row r="24" spans="1:11" ht="20.100000000000001" customHeight="1">
      <c r="A24" s="31"/>
      <c r="B24" s="32" t="s">
        <v>299</v>
      </c>
      <c r="C24" s="33"/>
      <c r="D24" s="33"/>
      <c r="E24" s="31"/>
      <c r="F24" s="34">
        <v>10000</v>
      </c>
      <c r="G24" s="34">
        <v>10000</v>
      </c>
      <c r="H24" s="31" t="s">
        <v>56</v>
      </c>
      <c r="I24" s="60" t="s">
        <v>308</v>
      </c>
      <c r="K24" s="55"/>
    </row>
    <row r="25" spans="1:11" ht="20.100000000000001" customHeight="1">
      <c r="A25" s="6"/>
      <c r="B25" s="11"/>
      <c r="C25" s="7"/>
      <c r="D25" s="7"/>
      <c r="E25" s="6"/>
      <c r="F25" s="13"/>
      <c r="G25" s="13"/>
      <c r="H25" s="6"/>
      <c r="I25" s="54"/>
      <c r="K25" s="55"/>
    </row>
    <row r="26" spans="1:11" ht="20.100000000000001" customHeight="1">
      <c r="A26" s="9">
        <v>7</v>
      </c>
      <c r="B26" s="15" t="s">
        <v>300</v>
      </c>
      <c r="C26" s="4">
        <v>10000</v>
      </c>
      <c r="D26" s="4">
        <v>10000</v>
      </c>
      <c r="E26" s="9" t="s">
        <v>15</v>
      </c>
      <c r="F26" s="12" t="s">
        <v>311</v>
      </c>
      <c r="G26" s="12" t="s">
        <v>311</v>
      </c>
      <c r="H26" s="112" t="s">
        <v>42</v>
      </c>
      <c r="I26" s="2" t="s">
        <v>309</v>
      </c>
    </row>
    <row r="27" spans="1:11" ht="20.100000000000001" customHeight="1">
      <c r="A27" s="31"/>
      <c r="B27" s="32" t="s">
        <v>297</v>
      </c>
      <c r="C27" s="33"/>
      <c r="D27" s="33"/>
      <c r="E27" s="31"/>
      <c r="F27" s="34">
        <v>10000</v>
      </c>
      <c r="G27" s="34">
        <v>10000</v>
      </c>
      <c r="H27" s="31" t="s">
        <v>56</v>
      </c>
      <c r="I27" s="60" t="s">
        <v>306</v>
      </c>
      <c r="K27" s="55"/>
    </row>
    <row r="28" spans="1:11" ht="20.100000000000001" customHeight="1">
      <c r="A28" s="6"/>
      <c r="B28" s="11"/>
      <c r="C28" s="7"/>
      <c r="D28" s="7"/>
      <c r="E28" s="6"/>
      <c r="F28" s="13"/>
      <c r="G28" s="13"/>
      <c r="H28" s="6"/>
      <c r="I28" s="54"/>
      <c r="K28" s="55"/>
    </row>
    <row r="29" spans="1:11" ht="20.100000000000001" customHeight="1">
      <c r="A29" s="9">
        <v>8</v>
      </c>
      <c r="B29" s="15" t="s">
        <v>301</v>
      </c>
      <c r="C29" s="4">
        <v>10000</v>
      </c>
      <c r="D29" s="4">
        <v>10000</v>
      </c>
      <c r="E29" s="9" t="s">
        <v>15</v>
      </c>
      <c r="F29" s="12" t="s">
        <v>311</v>
      </c>
      <c r="G29" s="12" t="s">
        <v>311</v>
      </c>
      <c r="H29" s="112" t="s">
        <v>42</v>
      </c>
      <c r="I29" s="2" t="s">
        <v>310</v>
      </c>
    </row>
    <row r="30" spans="1:11" ht="20.100000000000001" customHeight="1">
      <c r="A30" s="31"/>
      <c r="B30" s="32" t="s">
        <v>297</v>
      </c>
      <c r="C30" s="33"/>
      <c r="D30" s="33"/>
      <c r="E30" s="31"/>
      <c r="F30" s="34">
        <v>10000</v>
      </c>
      <c r="G30" s="34">
        <v>10000</v>
      </c>
      <c r="H30" s="31" t="s">
        <v>56</v>
      </c>
      <c r="I30" s="60" t="s">
        <v>306</v>
      </c>
      <c r="K30" s="55"/>
    </row>
    <row r="31" spans="1:11" ht="20.100000000000001" customHeight="1">
      <c r="A31" s="6"/>
      <c r="B31" s="11"/>
      <c r="C31" s="7"/>
      <c r="D31" s="7"/>
      <c r="E31" s="6"/>
      <c r="F31" s="13"/>
      <c r="G31" s="13"/>
      <c r="H31" s="6"/>
      <c r="I31" s="54"/>
      <c r="K31" s="55"/>
    </row>
    <row r="32" spans="1:11" ht="20.100000000000001" customHeight="1">
      <c r="A32" s="9">
        <v>9</v>
      </c>
      <c r="B32" s="15" t="s">
        <v>45</v>
      </c>
      <c r="C32" s="4">
        <v>63000</v>
      </c>
      <c r="D32" s="4">
        <v>63000</v>
      </c>
      <c r="E32" s="9" t="s">
        <v>15</v>
      </c>
      <c r="F32" s="12" t="s">
        <v>303</v>
      </c>
      <c r="G32" s="12" t="s">
        <v>303</v>
      </c>
      <c r="H32" s="112" t="s">
        <v>42</v>
      </c>
      <c r="I32" s="2" t="s">
        <v>230</v>
      </c>
    </row>
    <row r="33" spans="1:11" ht="20.100000000000001" customHeight="1">
      <c r="A33" s="31"/>
      <c r="B33" s="32" t="s">
        <v>302</v>
      </c>
      <c r="C33" s="33"/>
      <c r="D33" s="33"/>
      <c r="E33" s="31"/>
      <c r="F33" s="34">
        <v>63000</v>
      </c>
      <c r="G33" s="34">
        <v>63000</v>
      </c>
      <c r="H33" s="31" t="s">
        <v>43</v>
      </c>
      <c r="I33" s="60" t="s">
        <v>304</v>
      </c>
      <c r="K33" s="55"/>
    </row>
    <row r="34" spans="1:11" ht="20.100000000000001" customHeight="1">
      <c r="A34" s="6"/>
      <c r="B34" s="11"/>
      <c r="C34" s="7"/>
      <c r="D34" s="7"/>
      <c r="E34" s="6"/>
      <c r="F34" s="13"/>
      <c r="G34" s="13"/>
      <c r="H34" s="6"/>
      <c r="I34" s="54"/>
      <c r="K34" s="55"/>
    </row>
    <row r="37" spans="1:11">
      <c r="G37" s="20">
        <f>G8+G10+G12+G14+G21+G24+G27+G30+G33</f>
        <v>3132166.5</v>
      </c>
    </row>
  </sheetData>
  <mergeCells count="3">
    <mergeCell ref="A1:I1"/>
    <mergeCell ref="A2:I2"/>
    <mergeCell ref="A3:I3"/>
  </mergeCells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0EF1-D954-4529-AF42-4606A81CEF7A}">
  <dimension ref="A1:I26"/>
  <sheetViews>
    <sheetView zoomScaleNormal="100" workbookViewId="0">
      <selection activeCell="F17" sqref="F17"/>
    </sheetView>
  </sheetViews>
  <sheetFormatPr defaultRowHeight="15.6"/>
  <cols>
    <col min="1" max="1" width="5.33203125" style="16" customWidth="1"/>
    <col min="2" max="2" width="27.3320312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24.33203125" style="20" customWidth="1"/>
    <col min="7" max="7" width="19.77734375" style="20" customWidth="1"/>
    <col min="8" max="8" width="14.21875" style="16" customWidth="1"/>
    <col min="9" max="9" width="18.77734375" style="15" customWidth="1"/>
    <col min="10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443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251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7.399999999999999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7.399999999999999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7.399999999999999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>
      <c r="A7" s="2" t="s">
        <v>14</v>
      </c>
      <c r="B7" s="3" t="s">
        <v>218</v>
      </c>
      <c r="C7" s="4">
        <v>61857.77</v>
      </c>
      <c r="D7" s="4">
        <v>61857.77</v>
      </c>
      <c r="E7" s="2" t="s">
        <v>15</v>
      </c>
      <c r="F7" s="12" t="s">
        <v>245</v>
      </c>
      <c r="G7" s="12" t="s">
        <v>245</v>
      </c>
      <c r="H7" s="37" t="s">
        <v>42</v>
      </c>
      <c r="I7" s="2" t="s">
        <v>244</v>
      </c>
    </row>
    <row r="8" spans="1:9">
      <c r="A8" s="6"/>
      <c r="B8" s="11"/>
      <c r="C8" s="7"/>
      <c r="D8" s="7"/>
      <c r="E8" s="6"/>
      <c r="F8" s="13">
        <v>61857.77</v>
      </c>
      <c r="G8" s="13">
        <v>61857.77</v>
      </c>
      <c r="H8" s="6" t="s">
        <v>56</v>
      </c>
      <c r="I8" s="8" t="s">
        <v>231</v>
      </c>
    </row>
    <row r="9" spans="1:9" s="64" customFormat="1" ht="18.600000000000001">
      <c r="A9" s="61">
        <v>2</v>
      </c>
      <c r="B9" s="82" t="s">
        <v>219</v>
      </c>
      <c r="C9" s="83">
        <v>727900</v>
      </c>
      <c r="D9" s="84">
        <v>818393.24</v>
      </c>
      <c r="E9" s="2" t="s">
        <v>15</v>
      </c>
      <c r="F9" s="108" t="s">
        <v>246</v>
      </c>
      <c r="G9" s="108" t="s">
        <v>246</v>
      </c>
      <c r="H9" s="69" t="s">
        <v>42</v>
      </c>
      <c r="I9" s="63" t="s">
        <v>232</v>
      </c>
    </row>
    <row r="10" spans="1:9" s="64" customFormat="1" ht="18.600000000000001">
      <c r="A10" s="67"/>
      <c r="B10" s="72" t="s">
        <v>220</v>
      </c>
      <c r="C10" s="73"/>
      <c r="D10" s="73"/>
      <c r="E10" s="67"/>
      <c r="F10" s="85">
        <v>612900</v>
      </c>
      <c r="G10" s="86">
        <v>612900</v>
      </c>
      <c r="H10" s="67" t="s">
        <v>43</v>
      </c>
      <c r="I10" s="68" t="s">
        <v>233</v>
      </c>
    </row>
    <row r="11" spans="1:9" s="64" customFormat="1" ht="18.600000000000001">
      <c r="A11" s="61">
        <v>3</v>
      </c>
      <c r="B11" s="65" t="s">
        <v>221</v>
      </c>
      <c r="C11" s="66">
        <v>6300</v>
      </c>
      <c r="D11" s="66">
        <v>6300</v>
      </c>
      <c r="E11" s="2" t="s">
        <v>15</v>
      </c>
      <c r="F11" s="84" t="s">
        <v>247</v>
      </c>
      <c r="G11" s="83" t="s">
        <v>247</v>
      </c>
      <c r="H11" s="38" t="s">
        <v>42</v>
      </c>
      <c r="I11" s="2" t="s">
        <v>234</v>
      </c>
    </row>
    <row r="12" spans="1:9" s="64" customFormat="1" ht="18.600000000000001">
      <c r="A12" s="67"/>
      <c r="B12" s="72"/>
      <c r="C12" s="73"/>
      <c r="D12" s="73"/>
      <c r="E12" s="67"/>
      <c r="F12" s="85">
        <v>6300</v>
      </c>
      <c r="G12" s="86">
        <v>6300</v>
      </c>
      <c r="H12" s="109" t="s">
        <v>43</v>
      </c>
      <c r="I12" s="68" t="s">
        <v>235</v>
      </c>
    </row>
    <row r="13" spans="1:9" s="64" customFormat="1" ht="18.600000000000001">
      <c r="A13" s="61">
        <v>4</v>
      </c>
      <c r="B13" s="65" t="s">
        <v>222</v>
      </c>
      <c r="C13" s="66">
        <v>1850</v>
      </c>
      <c r="D13" s="66">
        <v>1850</v>
      </c>
      <c r="E13" s="74" t="s">
        <v>15</v>
      </c>
      <c r="F13" s="80" t="s">
        <v>248</v>
      </c>
      <c r="G13" s="81" t="s">
        <v>248</v>
      </c>
      <c r="H13" s="38" t="s">
        <v>42</v>
      </c>
      <c r="I13" s="2" t="s">
        <v>236</v>
      </c>
    </row>
    <row r="14" spans="1:9" s="64" customFormat="1">
      <c r="A14" s="61"/>
      <c r="B14" s="65"/>
      <c r="C14" s="66"/>
      <c r="D14" s="66"/>
      <c r="E14" s="61"/>
      <c r="F14" s="66">
        <v>1850</v>
      </c>
      <c r="G14" s="66">
        <v>1850</v>
      </c>
      <c r="H14" s="6" t="s">
        <v>56</v>
      </c>
      <c r="I14" s="68" t="s">
        <v>237</v>
      </c>
    </row>
    <row r="15" spans="1:9">
      <c r="A15" s="9">
        <v>5</v>
      </c>
      <c r="B15" s="3" t="s">
        <v>223</v>
      </c>
      <c r="C15" s="4">
        <v>480000</v>
      </c>
      <c r="D15" s="4">
        <v>480000</v>
      </c>
      <c r="E15" s="2" t="s">
        <v>15</v>
      </c>
      <c r="F15" s="70" t="s">
        <v>249</v>
      </c>
      <c r="G15" s="70" t="s">
        <v>249</v>
      </c>
      <c r="H15" s="37" t="s">
        <v>42</v>
      </c>
      <c r="I15" s="2" t="s">
        <v>238</v>
      </c>
    </row>
    <row r="16" spans="1:9">
      <c r="A16" s="6"/>
      <c r="B16" s="11" t="s">
        <v>224</v>
      </c>
      <c r="C16" s="7"/>
      <c r="D16" s="7"/>
      <c r="E16" s="6"/>
      <c r="F16" s="13">
        <v>422000</v>
      </c>
      <c r="G16" s="13">
        <v>422000</v>
      </c>
      <c r="H16" s="6" t="s">
        <v>43</v>
      </c>
      <c r="I16" s="8" t="s">
        <v>239</v>
      </c>
    </row>
    <row r="17" spans="1:9">
      <c r="A17" s="9">
        <v>6</v>
      </c>
      <c r="B17" s="1" t="s">
        <v>225</v>
      </c>
      <c r="C17" s="4">
        <v>9125</v>
      </c>
      <c r="D17" s="4">
        <v>9125</v>
      </c>
      <c r="E17" s="2" t="s">
        <v>15</v>
      </c>
      <c r="F17" s="12" t="s">
        <v>41</v>
      </c>
      <c r="G17" s="12" t="s">
        <v>41</v>
      </c>
      <c r="H17" s="75" t="s">
        <v>42</v>
      </c>
      <c r="I17" s="63" t="s">
        <v>240</v>
      </c>
    </row>
    <row r="18" spans="1:9">
      <c r="A18" s="31"/>
      <c r="B18" s="1"/>
      <c r="C18" s="33"/>
      <c r="D18" s="33"/>
      <c r="E18" s="31"/>
      <c r="F18" s="34">
        <v>9125</v>
      </c>
      <c r="G18" s="34">
        <v>9125</v>
      </c>
      <c r="H18" s="61" t="s">
        <v>56</v>
      </c>
      <c r="I18" s="71" t="s">
        <v>241</v>
      </c>
    </row>
    <row r="19" spans="1:9">
      <c r="A19" s="6"/>
      <c r="B19" s="11"/>
      <c r="C19" s="7"/>
      <c r="D19" s="7"/>
      <c r="E19" s="6"/>
      <c r="F19" s="13"/>
      <c r="G19" s="13"/>
      <c r="H19" s="6"/>
      <c r="I19" s="8"/>
    </row>
    <row r="20" spans="1:9">
      <c r="A20" s="31">
        <v>7</v>
      </c>
      <c r="B20" s="14" t="s">
        <v>226</v>
      </c>
      <c r="C20" s="33">
        <v>5787</v>
      </c>
      <c r="D20" s="33">
        <v>5787</v>
      </c>
      <c r="E20" s="2" t="s">
        <v>15</v>
      </c>
      <c r="F20" s="12" t="s">
        <v>41</v>
      </c>
      <c r="G20" s="12" t="s">
        <v>41</v>
      </c>
      <c r="H20" s="39" t="s">
        <v>42</v>
      </c>
      <c r="I20" s="2" t="s">
        <v>242</v>
      </c>
    </row>
    <row r="21" spans="1:9">
      <c r="A21" s="31"/>
      <c r="B21" s="14" t="s">
        <v>227</v>
      </c>
      <c r="C21" s="33"/>
      <c r="D21" s="33"/>
      <c r="E21" s="31"/>
      <c r="F21" s="52">
        <v>5787</v>
      </c>
      <c r="G21" s="52">
        <v>5787</v>
      </c>
      <c r="H21" s="31" t="s">
        <v>56</v>
      </c>
      <c r="I21" s="35" t="s">
        <v>241</v>
      </c>
    </row>
    <row r="22" spans="1:9">
      <c r="A22" s="31"/>
      <c r="B22" s="11"/>
      <c r="C22" s="33"/>
      <c r="D22" s="33"/>
      <c r="E22" s="31"/>
      <c r="F22" s="52"/>
      <c r="G22" s="52"/>
      <c r="H22" s="6"/>
      <c r="I22" s="8"/>
    </row>
    <row r="23" spans="1:9">
      <c r="A23" s="9">
        <v>8</v>
      </c>
      <c r="B23" s="36" t="s">
        <v>228</v>
      </c>
      <c r="C23" s="4">
        <v>139528</v>
      </c>
      <c r="D23" s="4">
        <v>139528</v>
      </c>
      <c r="E23" s="2" t="s">
        <v>15</v>
      </c>
      <c r="F23" s="107" t="s">
        <v>250</v>
      </c>
      <c r="G23" s="107" t="s">
        <v>250</v>
      </c>
      <c r="H23" s="37" t="s">
        <v>42</v>
      </c>
      <c r="I23" s="2" t="s">
        <v>243</v>
      </c>
    </row>
    <row r="24" spans="1:9">
      <c r="A24" s="6"/>
      <c r="B24" s="11" t="s">
        <v>229</v>
      </c>
      <c r="C24" s="7"/>
      <c r="D24" s="7"/>
      <c r="E24" s="6"/>
      <c r="F24" s="13">
        <v>139528</v>
      </c>
      <c r="G24" s="13">
        <v>139528</v>
      </c>
      <c r="H24" s="6" t="s">
        <v>43</v>
      </c>
      <c r="I24" s="8" t="s">
        <v>241</v>
      </c>
    </row>
    <row r="26" spans="1:9">
      <c r="G26" s="20">
        <f>G8+G10+G12+G14+G16+G18+G21+G24</f>
        <v>1259347.77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C3221-FB0A-4392-9A05-76542390EFF2}">
  <dimension ref="A1:O79"/>
  <sheetViews>
    <sheetView topLeftCell="A5" zoomScaleNormal="100" workbookViewId="0">
      <selection activeCell="A38" sqref="A38:I38"/>
    </sheetView>
  </sheetViews>
  <sheetFormatPr defaultRowHeight="15.6"/>
  <cols>
    <col min="1" max="1" width="5.109375" style="16" customWidth="1"/>
    <col min="2" max="2" width="30.77734375" style="14" customWidth="1"/>
    <col min="3" max="3" width="12.6640625" style="19" customWidth="1"/>
    <col min="4" max="4" width="9.44140625" style="19" bestFit="1" customWidth="1"/>
    <col min="5" max="5" width="9.88671875" style="16" customWidth="1"/>
    <col min="6" max="6" width="15.77734375" style="20" customWidth="1"/>
    <col min="7" max="7" width="16.88671875" style="20" customWidth="1"/>
    <col min="8" max="8" width="14.6640625" style="16" customWidth="1"/>
    <col min="9" max="9" width="17.33203125" style="15" customWidth="1"/>
    <col min="10" max="10" width="9" style="15"/>
    <col min="11" max="11" width="15.21875" style="15" customWidth="1"/>
    <col min="12" max="12" width="14.21875" style="15" hidden="1" customWidth="1"/>
    <col min="13" max="14" width="9" style="15"/>
    <col min="15" max="15" width="9.33203125" style="15" bestFit="1" customWidth="1"/>
    <col min="16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12" s="21" customFormat="1" ht="18">
      <c r="A1" s="145" t="s">
        <v>331</v>
      </c>
      <c r="B1" s="145"/>
      <c r="C1" s="145"/>
      <c r="D1" s="145"/>
      <c r="E1" s="145"/>
      <c r="F1" s="145"/>
      <c r="G1" s="145"/>
      <c r="H1" s="145"/>
      <c r="I1" s="145"/>
    </row>
    <row r="2" spans="1:12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12" s="21" customFormat="1" ht="18">
      <c r="A3" s="146" t="s">
        <v>369</v>
      </c>
      <c r="B3" s="146"/>
      <c r="C3" s="146"/>
      <c r="D3" s="146"/>
      <c r="E3" s="146"/>
      <c r="F3" s="146"/>
      <c r="G3" s="146"/>
      <c r="H3" s="146"/>
      <c r="I3" s="146"/>
    </row>
    <row r="4" spans="1:12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12" s="22" customFormat="1" ht="18" customHeight="1">
      <c r="A5" s="40"/>
      <c r="B5" s="40"/>
      <c r="C5" s="25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12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  <c r="J6" s="22" t="s">
        <v>329</v>
      </c>
    </row>
    <row r="7" spans="1:12" ht="20.100000000000001" customHeight="1">
      <c r="A7" s="2" t="s">
        <v>14</v>
      </c>
      <c r="B7" s="126" t="s">
        <v>333</v>
      </c>
      <c r="C7" s="4">
        <v>495000</v>
      </c>
      <c r="D7" s="127">
        <v>526591.16</v>
      </c>
      <c r="E7" s="2" t="s">
        <v>15</v>
      </c>
      <c r="F7" s="12" t="s">
        <v>340</v>
      </c>
      <c r="G7" s="12" t="s">
        <v>320</v>
      </c>
      <c r="H7" s="112" t="s">
        <v>42</v>
      </c>
      <c r="I7" s="2" t="s">
        <v>335</v>
      </c>
    </row>
    <row r="8" spans="1:12" ht="20.100000000000001" customHeight="1">
      <c r="A8" s="31"/>
      <c r="B8" s="14" t="s">
        <v>334</v>
      </c>
      <c r="C8" s="33"/>
      <c r="D8" s="17"/>
      <c r="E8" s="31"/>
      <c r="F8" s="18">
        <v>495000</v>
      </c>
      <c r="G8" s="34">
        <v>495000</v>
      </c>
      <c r="H8" s="16" t="s">
        <v>43</v>
      </c>
      <c r="I8" s="35" t="s">
        <v>336</v>
      </c>
    </row>
    <row r="9" spans="1:12" ht="13.5" customHeight="1">
      <c r="A9" s="6"/>
      <c r="C9" s="7"/>
      <c r="D9" s="17"/>
      <c r="E9" s="6"/>
      <c r="F9" s="18"/>
      <c r="G9" s="13"/>
      <c r="I9" s="8"/>
    </row>
    <row r="10" spans="1:12" ht="20.100000000000001" customHeight="1">
      <c r="A10" s="2" t="s">
        <v>330</v>
      </c>
      <c r="B10" s="126" t="s">
        <v>337</v>
      </c>
      <c r="C10" s="4">
        <v>490000</v>
      </c>
      <c r="D10" s="127">
        <v>493254.47</v>
      </c>
      <c r="E10" s="2" t="s">
        <v>15</v>
      </c>
      <c r="F10" s="12" t="s">
        <v>339</v>
      </c>
      <c r="G10" s="12" t="s">
        <v>339</v>
      </c>
      <c r="H10" s="112" t="s">
        <v>42</v>
      </c>
      <c r="I10" s="2" t="s">
        <v>342</v>
      </c>
    </row>
    <row r="11" spans="1:12" ht="20.100000000000001" customHeight="1">
      <c r="A11" s="31"/>
      <c r="B11" s="14" t="s">
        <v>338</v>
      </c>
      <c r="C11" s="33"/>
      <c r="D11" s="17"/>
      <c r="E11" s="31"/>
      <c r="F11" s="18">
        <v>490000</v>
      </c>
      <c r="G11" s="34">
        <v>490000</v>
      </c>
      <c r="H11" s="16" t="s">
        <v>43</v>
      </c>
      <c r="I11" s="35" t="s">
        <v>336</v>
      </c>
    </row>
    <row r="12" spans="1:12" ht="11.25" customHeight="1">
      <c r="A12" s="6"/>
      <c r="C12" s="7"/>
      <c r="D12" s="17"/>
      <c r="E12" s="6"/>
      <c r="F12" s="18"/>
      <c r="G12" s="13"/>
      <c r="I12" s="8"/>
    </row>
    <row r="13" spans="1:12" ht="20.100000000000001" customHeight="1">
      <c r="A13" s="9">
        <v>3</v>
      </c>
      <c r="B13" s="3" t="s">
        <v>343</v>
      </c>
      <c r="C13" s="4">
        <v>490000</v>
      </c>
      <c r="D13" s="4">
        <v>482061.82</v>
      </c>
      <c r="E13" s="2" t="s">
        <v>15</v>
      </c>
      <c r="F13" s="12" t="s">
        <v>340</v>
      </c>
      <c r="G13" s="12" t="s">
        <v>340</v>
      </c>
      <c r="H13" s="112" t="s">
        <v>42</v>
      </c>
      <c r="I13" s="2" t="s">
        <v>345</v>
      </c>
      <c r="L13" s="128">
        <f>G8+G14+G17</f>
        <v>977199</v>
      </c>
    </row>
    <row r="14" spans="1:12" ht="20.100000000000001" customHeight="1">
      <c r="A14" s="31"/>
      <c r="B14" s="92" t="s">
        <v>344</v>
      </c>
      <c r="C14" s="33"/>
      <c r="D14" s="33"/>
      <c r="E14" s="74"/>
      <c r="F14" s="34">
        <v>480000</v>
      </c>
      <c r="G14" s="34">
        <v>480000</v>
      </c>
      <c r="H14" s="31" t="s">
        <v>43</v>
      </c>
      <c r="I14" s="35" t="s">
        <v>341</v>
      </c>
    </row>
    <row r="15" spans="1:12" ht="14.25" customHeight="1">
      <c r="A15" s="31"/>
      <c r="C15" s="33"/>
      <c r="D15" s="33"/>
      <c r="E15" s="74"/>
      <c r="F15" s="34"/>
      <c r="G15" s="34"/>
      <c r="H15" s="31"/>
      <c r="I15" s="8"/>
    </row>
    <row r="16" spans="1:12">
      <c r="A16" s="9">
        <v>4</v>
      </c>
      <c r="B16" s="129" t="s">
        <v>346</v>
      </c>
      <c r="C16" s="4">
        <v>2199</v>
      </c>
      <c r="D16" s="4">
        <v>2199</v>
      </c>
      <c r="E16" s="2" t="s">
        <v>15</v>
      </c>
      <c r="F16" s="12" t="s">
        <v>347</v>
      </c>
      <c r="G16" s="12" t="s">
        <v>347</v>
      </c>
      <c r="H16" s="130" t="s">
        <v>42</v>
      </c>
      <c r="I16" s="2" t="s">
        <v>348</v>
      </c>
    </row>
    <row r="17" spans="1:15">
      <c r="A17" s="31"/>
      <c r="B17" s="32"/>
      <c r="C17" s="33"/>
      <c r="D17" s="33"/>
      <c r="E17" s="31"/>
      <c r="F17" s="34">
        <v>2199</v>
      </c>
      <c r="G17" s="131">
        <v>2199</v>
      </c>
      <c r="H17" s="31" t="s">
        <v>56</v>
      </c>
      <c r="I17" s="35" t="s">
        <v>349</v>
      </c>
      <c r="O17" s="55">
        <f>D7:D67</f>
        <v>0</v>
      </c>
    </row>
    <row r="18" spans="1:15" ht="12.75" customHeight="1">
      <c r="A18" s="6"/>
      <c r="B18" s="47"/>
      <c r="C18" s="7"/>
      <c r="D18" s="132"/>
      <c r="E18" s="6"/>
      <c r="F18" s="13"/>
      <c r="G18" s="133"/>
      <c r="H18" s="6"/>
      <c r="I18" s="93"/>
      <c r="L18" s="55">
        <f>D7+D10+D13+D16</f>
        <v>1504106.45</v>
      </c>
    </row>
    <row r="19" spans="1:15">
      <c r="A19" s="9">
        <v>5</v>
      </c>
      <c r="B19" s="129" t="s">
        <v>350</v>
      </c>
      <c r="C19" s="4">
        <v>12737</v>
      </c>
      <c r="D19" s="4">
        <v>12737</v>
      </c>
      <c r="E19" s="2" t="s">
        <v>15</v>
      </c>
      <c r="F19" s="12" t="s">
        <v>347</v>
      </c>
      <c r="G19" s="12" t="s">
        <v>347</v>
      </c>
      <c r="H19" s="130" t="s">
        <v>42</v>
      </c>
      <c r="I19" s="2" t="s">
        <v>351</v>
      </c>
    </row>
    <row r="20" spans="1:15">
      <c r="A20" s="31"/>
      <c r="B20" s="32"/>
      <c r="C20" s="33"/>
      <c r="D20" s="33"/>
      <c r="E20" s="31"/>
      <c r="F20" s="34">
        <v>12737</v>
      </c>
      <c r="G20" s="131">
        <v>12737</v>
      </c>
      <c r="H20" s="31" t="s">
        <v>56</v>
      </c>
      <c r="I20" s="35" t="s">
        <v>349</v>
      </c>
      <c r="O20" s="55">
        <f>D10:D70</f>
        <v>0</v>
      </c>
    </row>
    <row r="21" spans="1:15" ht="12.75" customHeight="1">
      <c r="A21" s="6"/>
      <c r="B21" s="47"/>
      <c r="C21" s="7"/>
      <c r="D21" s="132"/>
      <c r="E21" s="6"/>
      <c r="F21" s="13"/>
      <c r="G21" s="133"/>
      <c r="H21" s="6"/>
      <c r="I21" s="93"/>
      <c r="L21" s="55">
        <f>D10+D13+D16+D19</f>
        <v>990252.29</v>
      </c>
    </row>
    <row r="22" spans="1:15">
      <c r="A22" s="9">
        <v>6</v>
      </c>
      <c r="B22" s="129" t="s">
        <v>352</v>
      </c>
      <c r="C22" s="4">
        <v>8500</v>
      </c>
      <c r="D22" s="4">
        <v>8500</v>
      </c>
      <c r="E22" s="2" t="s">
        <v>15</v>
      </c>
      <c r="F22" s="12" t="s">
        <v>67</v>
      </c>
      <c r="G22" s="12" t="s">
        <v>67</v>
      </c>
      <c r="H22" s="130" t="s">
        <v>42</v>
      </c>
      <c r="I22" s="2" t="s">
        <v>354</v>
      </c>
    </row>
    <row r="23" spans="1:15">
      <c r="A23" s="31"/>
      <c r="B23" s="32" t="s">
        <v>353</v>
      </c>
      <c r="C23" s="33"/>
      <c r="D23" s="33"/>
      <c r="E23" s="31"/>
      <c r="F23" s="34">
        <v>8500</v>
      </c>
      <c r="G23" s="131">
        <v>8500</v>
      </c>
      <c r="H23" s="31" t="s">
        <v>43</v>
      </c>
      <c r="I23" s="35" t="s">
        <v>349</v>
      </c>
    </row>
    <row r="24" spans="1:15">
      <c r="A24" s="6"/>
      <c r="B24" s="47"/>
      <c r="C24" s="7"/>
      <c r="D24" s="132"/>
      <c r="E24" s="6"/>
      <c r="F24" s="13"/>
      <c r="G24" s="133"/>
      <c r="H24" s="6"/>
      <c r="I24" s="93"/>
      <c r="L24" s="55">
        <f>D9+D12+D16+D22</f>
        <v>10699</v>
      </c>
    </row>
    <row r="25" spans="1:15">
      <c r="A25" s="9">
        <v>7</v>
      </c>
      <c r="B25" s="129" t="s">
        <v>355</v>
      </c>
      <c r="C25" s="4">
        <v>4500</v>
      </c>
      <c r="D25" s="4">
        <v>4500</v>
      </c>
      <c r="E25" s="2" t="s">
        <v>15</v>
      </c>
      <c r="F25" s="12" t="s">
        <v>356</v>
      </c>
      <c r="G25" s="12" t="s">
        <v>356</v>
      </c>
      <c r="H25" s="130" t="s">
        <v>42</v>
      </c>
      <c r="I25" s="2" t="s">
        <v>348</v>
      </c>
    </row>
    <row r="26" spans="1:15">
      <c r="A26" s="31"/>
      <c r="B26" s="32"/>
      <c r="C26" s="33"/>
      <c r="D26" s="33"/>
      <c r="E26" s="31"/>
      <c r="F26" s="34">
        <v>4500</v>
      </c>
      <c r="G26" s="131">
        <v>4500</v>
      </c>
      <c r="H26" s="31" t="s">
        <v>43</v>
      </c>
      <c r="I26" s="35" t="s">
        <v>349</v>
      </c>
    </row>
    <row r="27" spans="1:15">
      <c r="A27" s="6"/>
      <c r="B27" s="47"/>
      <c r="C27" s="7"/>
      <c r="D27" s="132"/>
      <c r="E27" s="6"/>
      <c r="F27" s="13"/>
      <c r="G27" s="133"/>
      <c r="H27" s="6"/>
      <c r="I27" s="93"/>
      <c r="L27" s="55">
        <f>D12+D15+D19+D25</f>
        <v>17237</v>
      </c>
    </row>
    <row r="28" spans="1:15">
      <c r="A28" s="9">
        <v>8</v>
      </c>
      <c r="B28" s="129" t="s">
        <v>357</v>
      </c>
      <c r="C28" s="4">
        <v>1630</v>
      </c>
      <c r="D28" s="4">
        <v>1630</v>
      </c>
      <c r="E28" s="2" t="s">
        <v>15</v>
      </c>
      <c r="F28" s="12" t="s">
        <v>358</v>
      </c>
      <c r="G28" s="12" t="s">
        <v>358</v>
      </c>
      <c r="H28" s="130" t="s">
        <v>42</v>
      </c>
      <c r="I28" s="2" t="s">
        <v>361</v>
      </c>
    </row>
    <row r="29" spans="1:15">
      <c r="A29" s="31"/>
      <c r="B29" s="32"/>
      <c r="C29" s="33"/>
      <c r="D29" s="33"/>
      <c r="E29" s="31"/>
      <c r="F29" s="34">
        <v>1630</v>
      </c>
      <c r="G29" s="131">
        <v>1630</v>
      </c>
      <c r="H29" s="31" t="s">
        <v>56</v>
      </c>
      <c r="I29" s="35" t="s">
        <v>360</v>
      </c>
      <c r="O29" s="55">
        <f>D19:D79</f>
        <v>0</v>
      </c>
    </row>
    <row r="30" spans="1:15" ht="12.75" customHeight="1">
      <c r="A30" s="6"/>
      <c r="B30" s="47"/>
      <c r="C30" s="7"/>
      <c r="D30" s="132"/>
      <c r="E30" s="6"/>
      <c r="F30" s="13"/>
      <c r="G30" s="133"/>
      <c r="H30" s="6"/>
      <c r="I30" s="93"/>
      <c r="L30" s="55">
        <f>D19+D22+D25+D28</f>
        <v>27367</v>
      </c>
    </row>
    <row r="31" spans="1:15">
      <c r="A31" s="9">
        <v>9</v>
      </c>
      <c r="B31" s="129" t="s">
        <v>362</v>
      </c>
      <c r="C31" s="4">
        <v>20090</v>
      </c>
      <c r="D31" s="4">
        <v>20090</v>
      </c>
      <c r="E31" s="2" t="s">
        <v>15</v>
      </c>
      <c r="F31" s="12" t="s">
        <v>363</v>
      </c>
      <c r="G31" s="12" t="s">
        <v>363</v>
      </c>
      <c r="H31" s="130" t="s">
        <v>42</v>
      </c>
      <c r="I31" s="2" t="s">
        <v>364</v>
      </c>
    </row>
    <row r="32" spans="1:15">
      <c r="A32" s="31"/>
      <c r="B32" s="32"/>
      <c r="C32" s="33"/>
      <c r="D32" s="33"/>
      <c r="E32" s="31"/>
      <c r="F32" s="34">
        <v>20090</v>
      </c>
      <c r="G32" s="131">
        <v>20090</v>
      </c>
      <c r="H32" s="31" t="s">
        <v>56</v>
      </c>
      <c r="I32" s="35" t="s">
        <v>365</v>
      </c>
      <c r="O32" s="55">
        <f>D22:D82</f>
        <v>0</v>
      </c>
    </row>
    <row r="33" spans="1:15" ht="12.75" customHeight="1">
      <c r="A33" s="6"/>
      <c r="B33" s="47"/>
      <c r="C33" s="7"/>
      <c r="D33" s="132"/>
      <c r="E33" s="6"/>
      <c r="F33" s="13"/>
      <c r="G33" s="133"/>
      <c r="H33" s="6"/>
      <c r="I33" s="93"/>
      <c r="L33" s="55">
        <f>D22+D25+D28+D31</f>
        <v>34720</v>
      </c>
    </row>
    <row r="34" spans="1:15">
      <c r="A34" s="9">
        <v>10</v>
      </c>
      <c r="B34" s="129" t="s">
        <v>366</v>
      </c>
      <c r="C34" s="4">
        <v>54000</v>
      </c>
      <c r="D34" s="4">
        <v>54000</v>
      </c>
      <c r="E34" s="2" t="s">
        <v>15</v>
      </c>
      <c r="F34" s="12" t="s">
        <v>151</v>
      </c>
      <c r="G34" s="12" t="s">
        <v>151</v>
      </c>
      <c r="H34" s="130" t="s">
        <v>42</v>
      </c>
      <c r="I34" s="2" t="s">
        <v>351</v>
      </c>
    </row>
    <row r="35" spans="1:15">
      <c r="A35" s="31"/>
      <c r="B35" s="32" t="s">
        <v>367</v>
      </c>
      <c r="C35" s="33"/>
      <c r="D35" s="33"/>
      <c r="E35" s="31"/>
      <c r="F35" s="34">
        <v>54000</v>
      </c>
      <c r="G35" s="131">
        <v>54000</v>
      </c>
      <c r="H35" s="31" t="s">
        <v>43</v>
      </c>
      <c r="I35" s="35" t="s">
        <v>368</v>
      </c>
    </row>
    <row r="36" spans="1:15">
      <c r="A36" s="31"/>
      <c r="C36" s="33"/>
      <c r="D36" s="17"/>
      <c r="E36" s="31"/>
      <c r="F36" s="34"/>
      <c r="G36" s="18"/>
      <c r="H36" s="31"/>
      <c r="I36" s="44"/>
    </row>
    <row r="37" spans="1:15">
      <c r="A37" s="6"/>
      <c r="B37" s="47"/>
      <c r="C37" s="7"/>
      <c r="D37" s="132"/>
      <c r="E37" s="6"/>
      <c r="F37" s="13"/>
      <c r="G37" s="133"/>
      <c r="H37" s="6"/>
      <c r="I37" s="93"/>
      <c r="L37" s="55" t="e">
        <f>#REF!+D15+D22+D34</f>
        <v>#REF!</v>
      </c>
    </row>
    <row r="38" spans="1:15" s="21" customFormat="1" ht="18">
      <c r="A38" s="145" t="s">
        <v>332</v>
      </c>
      <c r="B38" s="145"/>
      <c r="C38" s="145"/>
      <c r="D38" s="145"/>
      <c r="E38" s="145"/>
      <c r="F38" s="145"/>
      <c r="G38" s="145"/>
      <c r="H38" s="145"/>
      <c r="I38" s="145"/>
    </row>
    <row r="39" spans="1:15" s="21" customFormat="1" ht="18">
      <c r="A39" s="145" t="s">
        <v>16</v>
      </c>
      <c r="B39" s="145"/>
      <c r="C39" s="145"/>
      <c r="D39" s="145"/>
      <c r="E39" s="145"/>
      <c r="F39" s="145"/>
      <c r="G39" s="145"/>
      <c r="H39" s="145"/>
      <c r="I39" s="145"/>
    </row>
    <row r="40" spans="1:15" s="21" customFormat="1" ht="18">
      <c r="A40" s="146" t="s">
        <v>369</v>
      </c>
      <c r="B40" s="146"/>
      <c r="C40" s="146"/>
      <c r="D40" s="146"/>
      <c r="E40" s="146"/>
      <c r="F40" s="146"/>
      <c r="G40" s="146"/>
      <c r="H40" s="146"/>
      <c r="I40" s="146"/>
    </row>
    <row r="41" spans="1:15" s="22" customFormat="1" ht="18" customHeight="1">
      <c r="A41" s="23" t="s">
        <v>1</v>
      </c>
      <c r="B41" s="23" t="s">
        <v>2</v>
      </c>
      <c r="C41" s="24" t="s">
        <v>3</v>
      </c>
      <c r="D41" s="25" t="s">
        <v>4</v>
      </c>
      <c r="E41" s="23" t="s">
        <v>5</v>
      </c>
      <c r="F41" s="24" t="s">
        <v>6</v>
      </c>
      <c r="G41" s="24" t="s">
        <v>63</v>
      </c>
      <c r="H41" s="23" t="s">
        <v>7</v>
      </c>
      <c r="I41" s="23" t="s">
        <v>8</v>
      </c>
    </row>
    <row r="42" spans="1:15" s="22" customFormat="1" ht="18" customHeight="1">
      <c r="A42" s="40"/>
      <c r="B42" s="40"/>
      <c r="C42" s="25" t="s">
        <v>9</v>
      </c>
      <c r="D42" s="25" t="s">
        <v>10</v>
      </c>
      <c r="E42" s="40"/>
      <c r="F42" s="25" t="s">
        <v>11</v>
      </c>
      <c r="G42" s="25" t="s">
        <v>62</v>
      </c>
      <c r="H42" s="40" t="s">
        <v>13</v>
      </c>
      <c r="I42" s="40" t="s">
        <v>64</v>
      </c>
    </row>
    <row r="43" spans="1:15" s="22" customFormat="1" ht="18" customHeight="1">
      <c r="A43" s="26"/>
      <c r="B43" s="28"/>
      <c r="C43" s="29"/>
      <c r="D43" s="27"/>
      <c r="E43" s="26"/>
      <c r="F43" s="27"/>
      <c r="G43" s="27" t="s">
        <v>12</v>
      </c>
      <c r="H43" s="26"/>
      <c r="I43" s="26" t="s">
        <v>65</v>
      </c>
      <c r="J43" s="22" t="s">
        <v>329</v>
      </c>
    </row>
    <row r="44" spans="1:15">
      <c r="A44" s="9">
        <v>11</v>
      </c>
      <c r="B44" s="129" t="s">
        <v>370</v>
      </c>
      <c r="C44" s="4">
        <v>28000</v>
      </c>
      <c r="D44" s="4">
        <v>28000</v>
      </c>
      <c r="E44" s="2" t="s">
        <v>15</v>
      </c>
      <c r="F44" s="12" t="s">
        <v>371</v>
      </c>
      <c r="G44" s="12" t="s">
        <v>371</v>
      </c>
      <c r="H44" s="130" t="s">
        <v>42</v>
      </c>
      <c r="I44" s="2" t="s">
        <v>372</v>
      </c>
    </row>
    <row r="45" spans="1:15">
      <c r="A45" s="31"/>
      <c r="B45" s="32" t="s">
        <v>353</v>
      </c>
      <c r="C45" s="33"/>
      <c r="D45" s="33"/>
      <c r="E45" s="31"/>
      <c r="F45" s="34">
        <v>28000</v>
      </c>
      <c r="G45" s="131">
        <v>28000</v>
      </c>
      <c r="H45" s="31" t="s">
        <v>56</v>
      </c>
      <c r="I45" s="35" t="s">
        <v>373</v>
      </c>
      <c r="O45" s="55">
        <f>D35:D95</f>
        <v>0</v>
      </c>
    </row>
    <row r="46" spans="1:15" ht="12.75" customHeight="1">
      <c r="A46" s="6"/>
      <c r="B46" s="47"/>
      <c r="C46" s="7"/>
      <c r="D46" s="132"/>
      <c r="E46" s="6"/>
      <c r="F46" s="13"/>
      <c r="G46" s="133"/>
      <c r="H46" s="6"/>
      <c r="I46" s="93"/>
      <c r="L46" s="55" t="e">
        <f>D35+D38+D41+D44</f>
        <v>#VALUE!</v>
      </c>
    </row>
    <row r="47" spans="1:15">
      <c r="A47" s="9">
        <v>12</v>
      </c>
      <c r="B47" s="129" t="s">
        <v>374</v>
      </c>
      <c r="C47" s="4">
        <v>44640</v>
      </c>
      <c r="D47" s="4">
        <v>44640</v>
      </c>
      <c r="E47" s="2" t="s">
        <v>15</v>
      </c>
      <c r="F47" s="12" t="s">
        <v>375</v>
      </c>
      <c r="G47" s="12" t="s">
        <v>375</v>
      </c>
      <c r="H47" s="130" t="s">
        <v>42</v>
      </c>
      <c r="I47" s="2" t="s">
        <v>376</v>
      </c>
    </row>
    <row r="48" spans="1:15">
      <c r="A48" s="31"/>
      <c r="B48" s="32"/>
      <c r="C48" s="33"/>
      <c r="D48" s="33"/>
      <c r="E48" s="31"/>
      <c r="F48" s="34">
        <v>44640</v>
      </c>
      <c r="G48" s="131">
        <v>44640</v>
      </c>
      <c r="H48" s="31" t="s">
        <v>56</v>
      </c>
      <c r="I48" s="35" t="s">
        <v>373</v>
      </c>
      <c r="O48" s="55">
        <f>D38:D98</f>
        <v>0</v>
      </c>
    </row>
    <row r="49" spans="1:12" ht="12.75" customHeight="1">
      <c r="A49" s="6"/>
      <c r="B49" s="47"/>
      <c r="C49" s="7"/>
      <c r="D49" s="132"/>
      <c r="E49" s="6"/>
      <c r="F49" s="13"/>
      <c r="G49" s="133"/>
      <c r="H49" s="6"/>
      <c r="I49" s="93"/>
      <c r="L49" s="55" t="e">
        <f>D38+D41+D44+D47</f>
        <v>#VALUE!</v>
      </c>
    </row>
    <row r="50" spans="1:12">
      <c r="A50" s="9">
        <v>13</v>
      </c>
      <c r="B50" s="129" t="s">
        <v>379</v>
      </c>
      <c r="C50" s="4">
        <v>39500</v>
      </c>
      <c r="D50" s="4">
        <v>39500</v>
      </c>
      <c r="E50" s="2" t="s">
        <v>15</v>
      </c>
      <c r="F50" s="12" t="s">
        <v>67</v>
      </c>
      <c r="G50" s="12" t="s">
        <v>67</v>
      </c>
      <c r="H50" s="130" t="s">
        <v>42</v>
      </c>
      <c r="I50" s="2" t="s">
        <v>359</v>
      </c>
    </row>
    <row r="51" spans="1:12">
      <c r="A51" s="31"/>
      <c r="B51" s="32" t="s">
        <v>380</v>
      </c>
      <c r="C51" s="33"/>
      <c r="D51" s="33"/>
      <c r="E51" s="31"/>
      <c r="F51" s="34">
        <v>39500</v>
      </c>
      <c r="G51" s="131">
        <v>39500</v>
      </c>
      <c r="H51" s="31" t="s">
        <v>43</v>
      </c>
      <c r="I51" s="35" t="s">
        <v>377</v>
      </c>
    </row>
    <row r="52" spans="1:12">
      <c r="A52" s="6"/>
      <c r="B52" s="47"/>
      <c r="C52" s="7"/>
      <c r="D52" s="132"/>
      <c r="E52" s="6"/>
      <c r="F52" s="13"/>
      <c r="G52" s="133"/>
      <c r="H52" s="6"/>
      <c r="I52" s="93"/>
      <c r="L52" s="55">
        <f>D14+D18+D34+D50</f>
        <v>93500</v>
      </c>
    </row>
    <row r="53" spans="1:12">
      <c r="A53" s="9">
        <v>14</v>
      </c>
      <c r="B53" s="129" t="s">
        <v>381</v>
      </c>
      <c r="C53" s="4">
        <v>22000</v>
      </c>
      <c r="D53" s="4">
        <v>22000</v>
      </c>
      <c r="E53" s="2" t="s">
        <v>15</v>
      </c>
      <c r="F53" s="12" t="s">
        <v>383</v>
      </c>
      <c r="G53" s="12" t="s">
        <v>383</v>
      </c>
      <c r="H53" s="130" t="s">
        <v>42</v>
      </c>
      <c r="I53" s="2" t="s">
        <v>384</v>
      </c>
    </row>
    <row r="54" spans="1:12">
      <c r="A54" s="31"/>
      <c r="B54" s="32" t="s">
        <v>382</v>
      </c>
      <c r="C54" s="33"/>
      <c r="D54" s="33"/>
      <c r="E54" s="31"/>
      <c r="F54" s="34">
        <v>22000</v>
      </c>
      <c r="G54" s="131">
        <v>22000</v>
      </c>
      <c r="H54" s="31" t="s">
        <v>43</v>
      </c>
      <c r="I54" s="35" t="s">
        <v>373</v>
      </c>
    </row>
    <row r="55" spans="1:12">
      <c r="A55" s="6"/>
      <c r="B55" s="47"/>
      <c r="C55" s="7"/>
      <c r="D55" s="132"/>
      <c r="E55" s="6"/>
      <c r="F55" s="13"/>
      <c r="G55" s="133"/>
      <c r="H55" s="6"/>
      <c r="I55" s="93"/>
      <c r="L55" s="55">
        <f>D17+D24+D50+D53</f>
        <v>61500</v>
      </c>
    </row>
    <row r="56" spans="1:12">
      <c r="A56" s="9">
        <v>15</v>
      </c>
      <c r="B56" s="129" t="s">
        <v>385</v>
      </c>
      <c r="C56" s="4">
        <v>70000</v>
      </c>
      <c r="D56" s="4">
        <v>70000</v>
      </c>
      <c r="E56" s="2" t="s">
        <v>15</v>
      </c>
      <c r="F56" s="12" t="s">
        <v>389</v>
      </c>
      <c r="G56" s="12" t="s">
        <v>390</v>
      </c>
      <c r="H56" s="130" t="s">
        <v>42</v>
      </c>
      <c r="I56" s="2" t="s">
        <v>378</v>
      </c>
    </row>
    <row r="57" spans="1:12">
      <c r="A57" s="31"/>
      <c r="B57" s="32" t="s">
        <v>386</v>
      </c>
      <c r="C57" s="33"/>
      <c r="D57" s="33"/>
      <c r="E57" s="31"/>
      <c r="F57" s="34">
        <v>70000</v>
      </c>
      <c r="G57" s="131">
        <v>70000</v>
      </c>
      <c r="H57" s="31" t="s">
        <v>43</v>
      </c>
      <c r="I57" s="35" t="s">
        <v>373</v>
      </c>
    </row>
    <row r="58" spans="1:12">
      <c r="A58" s="6"/>
      <c r="B58" s="47"/>
      <c r="C58" s="7"/>
      <c r="D58" s="132"/>
      <c r="E58" s="6"/>
      <c r="F58" s="13"/>
      <c r="G58" s="133"/>
      <c r="H58" s="6"/>
      <c r="I58" s="93"/>
      <c r="L58" s="55">
        <f>D23+D37+D53+D56</f>
        <v>92000</v>
      </c>
    </row>
    <row r="59" spans="1:12">
      <c r="A59" s="9">
        <v>16</v>
      </c>
      <c r="B59" s="129" t="s">
        <v>385</v>
      </c>
      <c r="C59" s="4">
        <v>70000</v>
      </c>
      <c r="D59" s="4">
        <v>70000</v>
      </c>
      <c r="E59" s="2" t="s">
        <v>15</v>
      </c>
      <c r="F59" s="12" t="s">
        <v>391</v>
      </c>
      <c r="G59" s="12" t="s">
        <v>391</v>
      </c>
      <c r="H59" s="130" t="s">
        <v>42</v>
      </c>
      <c r="I59" s="2" t="s">
        <v>388</v>
      </c>
    </row>
    <row r="60" spans="1:12">
      <c r="A60" s="31"/>
      <c r="B60" s="32" t="s">
        <v>387</v>
      </c>
      <c r="C60" s="33"/>
      <c r="D60" s="33"/>
      <c r="E60" s="31"/>
      <c r="F60" s="34">
        <v>70000</v>
      </c>
      <c r="G60" s="131">
        <v>70000</v>
      </c>
      <c r="H60" s="31" t="s">
        <v>43</v>
      </c>
      <c r="I60" s="35" t="s">
        <v>373</v>
      </c>
    </row>
    <row r="61" spans="1:12">
      <c r="A61" s="6"/>
      <c r="B61" s="47"/>
      <c r="C61" s="7"/>
      <c r="D61" s="132"/>
      <c r="E61" s="6"/>
      <c r="F61" s="13"/>
      <c r="G61" s="133"/>
      <c r="H61" s="6"/>
      <c r="I61" s="93"/>
      <c r="L61" s="55">
        <f>D34+D52+D56+D59</f>
        <v>194000</v>
      </c>
    </row>
    <row r="62" spans="1:12">
      <c r="A62" s="9">
        <v>17</v>
      </c>
      <c r="B62" s="129" t="s">
        <v>392</v>
      </c>
      <c r="C62" s="4">
        <v>1264</v>
      </c>
      <c r="D62" s="4">
        <v>1264</v>
      </c>
      <c r="E62" s="2" t="s">
        <v>15</v>
      </c>
      <c r="F62" s="12" t="s">
        <v>58</v>
      </c>
      <c r="G62" s="12" t="s">
        <v>58</v>
      </c>
      <c r="H62" s="130" t="s">
        <v>42</v>
      </c>
      <c r="I62" s="2" t="s">
        <v>393</v>
      </c>
    </row>
    <row r="63" spans="1:12">
      <c r="A63" s="31"/>
      <c r="B63" s="32"/>
      <c r="C63" s="33"/>
      <c r="D63" s="33"/>
      <c r="E63" s="31"/>
      <c r="F63" s="34">
        <v>1264</v>
      </c>
      <c r="G63" s="131">
        <v>1264</v>
      </c>
      <c r="H63" s="31" t="s">
        <v>43</v>
      </c>
      <c r="I63" s="35" t="s">
        <v>373</v>
      </c>
    </row>
    <row r="64" spans="1:12">
      <c r="A64" s="31"/>
      <c r="C64" s="33"/>
      <c r="D64" s="17"/>
      <c r="E64" s="31"/>
      <c r="F64" s="34"/>
      <c r="G64" s="18"/>
      <c r="H64" s="31"/>
      <c r="I64" s="44"/>
    </row>
    <row r="65" spans="1:12">
      <c r="A65" s="9">
        <v>18</v>
      </c>
      <c r="B65" s="129" t="s">
        <v>394</v>
      </c>
      <c r="C65" s="4">
        <v>9400</v>
      </c>
      <c r="D65" s="4">
        <v>9400</v>
      </c>
      <c r="E65" s="2" t="s">
        <v>15</v>
      </c>
      <c r="F65" s="12" t="s">
        <v>396</v>
      </c>
      <c r="G65" s="12" t="s">
        <v>396</v>
      </c>
      <c r="H65" s="130" t="s">
        <v>42</v>
      </c>
      <c r="I65" s="2" t="s">
        <v>397</v>
      </c>
    </row>
    <row r="66" spans="1:12">
      <c r="A66" s="31"/>
      <c r="B66" s="32" t="s">
        <v>395</v>
      </c>
      <c r="C66" s="33"/>
      <c r="D66" s="33"/>
      <c r="E66" s="31"/>
      <c r="F66" s="34">
        <v>9400</v>
      </c>
      <c r="G66" s="131">
        <v>9400</v>
      </c>
      <c r="H66" s="31" t="s">
        <v>43</v>
      </c>
      <c r="I66" s="35" t="s">
        <v>373</v>
      </c>
    </row>
    <row r="67" spans="1:12">
      <c r="A67" s="6"/>
      <c r="B67" s="47"/>
      <c r="C67" s="7"/>
      <c r="D67" s="132"/>
      <c r="E67" s="6"/>
      <c r="F67" s="13"/>
      <c r="G67" s="133"/>
      <c r="H67" s="6"/>
      <c r="I67" s="93"/>
      <c r="L67" s="55" t="e">
        <f>D52+#REF!+D61+D65</f>
        <v>#REF!</v>
      </c>
    </row>
    <row r="68" spans="1:12">
      <c r="A68" s="9">
        <v>19</v>
      </c>
      <c r="B68" s="129" t="s">
        <v>398</v>
      </c>
      <c r="C68" s="4">
        <v>16500</v>
      </c>
      <c r="D68" s="4">
        <v>16500</v>
      </c>
      <c r="E68" s="2" t="s">
        <v>15</v>
      </c>
      <c r="F68" s="12" t="s">
        <v>67</v>
      </c>
      <c r="G68" s="12" t="s">
        <v>67</v>
      </c>
      <c r="H68" s="130" t="s">
        <v>42</v>
      </c>
      <c r="I68" s="2" t="s">
        <v>399</v>
      </c>
    </row>
    <row r="69" spans="1:12">
      <c r="A69" s="31"/>
      <c r="B69" s="32" t="s">
        <v>353</v>
      </c>
      <c r="C69" s="33"/>
      <c r="D69" s="33"/>
      <c r="E69" s="31"/>
      <c r="F69" s="34">
        <v>16500</v>
      </c>
      <c r="G69" s="131">
        <v>16500</v>
      </c>
      <c r="H69" s="31" t="s">
        <v>43</v>
      </c>
      <c r="I69" s="35" t="s">
        <v>373</v>
      </c>
    </row>
    <row r="70" spans="1:12">
      <c r="A70" s="6"/>
      <c r="B70" s="47"/>
      <c r="C70" s="7"/>
      <c r="D70" s="132"/>
      <c r="E70" s="6"/>
      <c r="F70" s="13"/>
      <c r="G70" s="133"/>
      <c r="H70" s="6"/>
      <c r="I70" s="93"/>
      <c r="L70" s="55" t="e">
        <f>D55+#REF!+D64+D68</f>
        <v>#REF!</v>
      </c>
    </row>
    <row r="71" spans="1:12">
      <c r="A71" s="9">
        <v>20</v>
      </c>
      <c r="B71" s="129" t="s">
        <v>400</v>
      </c>
      <c r="C71" s="4">
        <v>222560</v>
      </c>
      <c r="D71" s="4">
        <v>222560</v>
      </c>
      <c r="E71" s="2" t="s">
        <v>15</v>
      </c>
      <c r="F71" s="12" t="s">
        <v>402</v>
      </c>
      <c r="G71" s="12" t="s">
        <v>403</v>
      </c>
      <c r="H71" s="130" t="s">
        <v>42</v>
      </c>
      <c r="I71" s="2" t="s">
        <v>404</v>
      </c>
    </row>
    <row r="72" spans="1:12">
      <c r="A72" s="31"/>
      <c r="B72" s="32" t="s">
        <v>401</v>
      </c>
      <c r="C72" s="33"/>
      <c r="D72" s="33"/>
      <c r="E72" s="31"/>
      <c r="F72" s="34">
        <v>222560</v>
      </c>
      <c r="G72" s="131">
        <v>222560</v>
      </c>
      <c r="H72" s="31" t="s">
        <v>43</v>
      </c>
      <c r="I72" s="35" t="s">
        <v>405</v>
      </c>
    </row>
    <row r="73" spans="1:12">
      <c r="A73" s="6"/>
      <c r="B73" s="47"/>
      <c r="C73" s="7"/>
      <c r="D73" s="132"/>
      <c r="E73" s="6"/>
      <c r="F73" s="13"/>
      <c r="G73" s="133"/>
      <c r="H73" s="6"/>
      <c r="I73" s="93"/>
      <c r="L73" s="55" t="e">
        <f>D58+#REF!+D67+D71</f>
        <v>#REF!</v>
      </c>
    </row>
    <row r="74" spans="1:12">
      <c r="A74" s="9">
        <v>21</v>
      </c>
      <c r="B74" s="129" t="s">
        <v>406</v>
      </c>
      <c r="C74" s="4">
        <v>85000</v>
      </c>
      <c r="D74" s="4">
        <v>86598.59</v>
      </c>
      <c r="E74" s="2" t="s">
        <v>15</v>
      </c>
      <c r="F74" s="12" t="s">
        <v>408</v>
      </c>
      <c r="G74" s="12" t="s">
        <v>408</v>
      </c>
      <c r="H74" s="130" t="s">
        <v>42</v>
      </c>
      <c r="I74" s="2" t="s">
        <v>404</v>
      </c>
    </row>
    <row r="75" spans="1:12">
      <c r="A75" s="31"/>
      <c r="B75" s="32" t="s">
        <v>407</v>
      </c>
      <c r="C75" s="33"/>
      <c r="D75" s="33"/>
      <c r="E75" s="31"/>
      <c r="F75" s="34">
        <v>84000</v>
      </c>
      <c r="G75" s="131">
        <v>84000</v>
      </c>
      <c r="H75" s="31" t="s">
        <v>43</v>
      </c>
      <c r="I75" s="35" t="s">
        <v>409</v>
      </c>
    </row>
    <row r="76" spans="1:12">
      <c r="A76" s="6"/>
      <c r="B76" s="47"/>
      <c r="C76" s="7"/>
      <c r="D76" s="132"/>
      <c r="E76" s="6"/>
      <c r="F76" s="13"/>
      <c r="G76" s="133"/>
      <c r="H76" s="6"/>
      <c r="I76" s="93"/>
      <c r="L76" s="55" t="e">
        <f>D61+#REF!+D70+D74</f>
        <v>#REF!</v>
      </c>
    </row>
    <row r="79" spans="1:12">
      <c r="G79" s="20">
        <f>G8+G11+G14+G17+G20+G23+G26+G29+G32+G35+G45+G48+G51+G54+G57+G60+G63+G66+G69+G72+G75</f>
        <v>2176520</v>
      </c>
    </row>
  </sheetData>
  <mergeCells count="6">
    <mergeCell ref="A40:I40"/>
    <mergeCell ref="A1:I1"/>
    <mergeCell ref="A2:I2"/>
    <mergeCell ref="A3:I3"/>
    <mergeCell ref="A38:I38"/>
    <mergeCell ref="A39:I39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19DB-DEB0-4F9C-B8F4-4A5C25393C01}">
  <dimension ref="A1:K38"/>
  <sheetViews>
    <sheetView zoomScaleNormal="100" workbookViewId="0">
      <selection sqref="A1:XFD1048576"/>
    </sheetView>
  </sheetViews>
  <sheetFormatPr defaultRowHeight="15.6"/>
  <cols>
    <col min="1" max="1" width="5.33203125" style="16" customWidth="1"/>
    <col min="2" max="2" width="26.4414062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6.6640625" style="20" customWidth="1"/>
    <col min="7" max="7" width="16.44140625" style="20" customWidth="1"/>
    <col min="8" max="8" width="14.21875" style="16" customWidth="1"/>
    <col min="9" max="9" width="17.109375" style="15" customWidth="1"/>
    <col min="10" max="10" width="9" style="15"/>
    <col min="11" max="11" width="15.21875" style="15" customWidth="1"/>
    <col min="12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252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253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8" customHeight="1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254</v>
      </c>
      <c r="C7" s="4">
        <v>490000</v>
      </c>
      <c r="D7" s="4">
        <v>551167.81999999995</v>
      </c>
      <c r="E7" s="2" t="s">
        <v>15</v>
      </c>
      <c r="F7" s="12" t="s">
        <v>268</v>
      </c>
      <c r="G7" s="12" t="s">
        <v>268</v>
      </c>
      <c r="H7" s="112" t="s">
        <v>42</v>
      </c>
      <c r="I7" s="2" t="s">
        <v>271</v>
      </c>
    </row>
    <row r="8" spans="1:9" ht="20.100000000000001" customHeight="1">
      <c r="A8" s="6"/>
      <c r="B8" s="11" t="s">
        <v>255</v>
      </c>
      <c r="C8" s="7"/>
      <c r="D8" s="7"/>
      <c r="E8" s="6"/>
      <c r="F8" s="13">
        <v>490000</v>
      </c>
      <c r="G8" s="13">
        <v>490000</v>
      </c>
      <c r="H8" s="6" t="s">
        <v>43</v>
      </c>
      <c r="I8" s="8" t="s">
        <v>272</v>
      </c>
    </row>
    <row r="9" spans="1:9" ht="20.100000000000001" customHeight="1">
      <c r="A9" s="9">
        <v>2</v>
      </c>
      <c r="B9" s="3" t="s">
        <v>256</v>
      </c>
      <c r="C9" s="4">
        <v>180000</v>
      </c>
      <c r="D9" s="4">
        <v>167312.13</v>
      </c>
      <c r="E9" s="2" t="s">
        <v>15</v>
      </c>
      <c r="F9" s="12" t="s">
        <v>269</v>
      </c>
      <c r="G9" s="12" t="s">
        <v>269</v>
      </c>
      <c r="H9" s="112" t="s">
        <v>42</v>
      </c>
      <c r="I9" s="2" t="s">
        <v>281</v>
      </c>
    </row>
    <row r="10" spans="1:9" ht="20.100000000000001" customHeight="1">
      <c r="A10" s="6"/>
      <c r="B10" s="11" t="s">
        <v>257</v>
      </c>
      <c r="C10" s="7"/>
      <c r="D10" s="7"/>
      <c r="E10" s="6"/>
      <c r="F10" s="13">
        <v>167000</v>
      </c>
      <c r="G10" s="13">
        <v>167000</v>
      </c>
      <c r="H10" s="6" t="s">
        <v>43</v>
      </c>
      <c r="I10" s="8" t="s">
        <v>280</v>
      </c>
    </row>
    <row r="11" spans="1:9" ht="20.100000000000001" customHeight="1">
      <c r="A11" s="31">
        <v>3</v>
      </c>
      <c r="B11" s="14" t="s">
        <v>258</v>
      </c>
      <c r="C11" s="33">
        <v>649000</v>
      </c>
      <c r="D11" s="33">
        <v>648437.44999999995</v>
      </c>
      <c r="E11" s="31" t="s">
        <v>70</v>
      </c>
      <c r="F11" s="111" t="s">
        <v>283</v>
      </c>
      <c r="G11" s="111" t="s">
        <v>283</v>
      </c>
      <c r="H11" s="112" t="s">
        <v>42</v>
      </c>
      <c r="I11" s="45" t="s">
        <v>282</v>
      </c>
    </row>
    <row r="12" spans="1:9" ht="20.100000000000001" customHeight="1">
      <c r="A12" s="31"/>
      <c r="B12" s="14" t="s">
        <v>259</v>
      </c>
      <c r="C12" s="33"/>
      <c r="D12" s="33"/>
      <c r="E12" s="31"/>
      <c r="F12" s="34">
        <v>489000</v>
      </c>
      <c r="G12" s="34">
        <v>489000</v>
      </c>
      <c r="H12" s="31" t="s">
        <v>43</v>
      </c>
      <c r="I12" s="51" t="s">
        <v>280</v>
      </c>
    </row>
    <row r="13" spans="1:9" ht="20.100000000000001" customHeight="1">
      <c r="A13" s="31"/>
      <c r="C13" s="33"/>
      <c r="D13" s="33"/>
      <c r="E13" s="31"/>
      <c r="F13" s="110" t="s">
        <v>284</v>
      </c>
      <c r="G13" s="34"/>
      <c r="H13" s="50"/>
      <c r="I13" s="35"/>
    </row>
    <row r="14" spans="1:9" ht="20.100000000000001" customHeight="1">
      <c r="A14" s="31"/>
      <c r="C14" s="33"/>
      <c r="D14" s="33"/>
      <c r="E14" s="31"/>
      <c r="F14" s="34">
        <v>510000</v>
      </c>
      <c r="G14" s="34"/>
      <c r="H14" s="50"/>
      <c r="I14" s="35"/>
    </row>
    <row r="15" spans="1:9" ht="20.100000000000001" customHeight="1">
      <c r="A15" s="31"/>
      <c r="C15" s="33"/>
      <c r="D15" s="33"/>
      <c r="E15" s="31"/>
      <c r="F15" s="34" t="s">
        <v>285</v>
      </c>
      <c r="G15" s="34"/>
      <c r="H15" s="50"/>
      <c r="I15" s="35"/>
    </row>
    <row r="16" spans="1:9" ht="20.100000000000001" customHeight="1">
      <c r="A16" s="31"/>
      <c r="C16" s="33"/>
      <c r="D16" s="33"/>
      <c r="E16" s="31"/>
      <c r="F16" s="34">
        <v>519000</v>
      </c>
      <c r="G16" s="34"/>
      <c r="H16" s="50"/>
      <c r="I16" s="35"/>
    </row>
    <row r="17" spans="1:11" ht="20.100000000000001" customHeight="1">
      <c r="A17" s="31"/>
      <c r="C17" s="33"/>
      <c r="D17" s="33"/>
      <c r="E17" s="31"/>
      <c r="F17" s="52" t="s">
        <v>286</v>
      </c>
      <c r="G17" s="34"/>
      <c r="H17" s="50"/>
      <c r="I17" s="35"/>
    </row>
    <row r="18" spans="1:11" ht="20.100000000000001" customHeight="1">
      <c r="A18" s="31"/>
      <c r="C18" s="33"/>
      <c r="D18" s="33"/>
      <c r="E18" s="31"/>
      <c r="F18" s="34">
        <v>580000</v>
      </c>
      <c r="G18" s="34"/>
      <c r="H18" s="50"/>
      <c r="I18" s="35"/>
    </row>
    <row r="19" spans="1:11" ht="20.100000000000001" customHeight="1">
      <c r="A19" s="6"/>
      <c r="B19" s="47"/>
      <c r="C19" s="7"/>
      <c r="D19" s="7"/>
      <c r="E19" s="6"/>
      <c r="F19" s="13"/>
      <c r="G19" s="13"/>
      <c r="H19" s="113"/>
      <c r="I19" s="49"/>
    </row>
    <row r="20" spans="1:11" ht="20.100000000000001" customHeight="1">
      <c r="A20" s="31">
        <v>4</v>
      </c>
      <c r="B20" s="14" t="s">
        <v>260</v>
      </c>
      <c r="C20" s="33">
        <v>350000</v>
      </c>
      <c r="D20" s="33">
        <v>343999.42</v>
      </c>
      <c r="E20" s="31" t="s">
        <v>15</v>
      </c>
      <c r="F20" s="34" t="s">
        <v>268</v>
      </c>
      <c r="G20" s="34" t="s">
        <v>268</v>
      </c>
      <c r="H20" s="16" t="s">
        <v>42</v>
      </c>
      <c r="I20" s="46" t="s">
        <v>273</v>
      </c>
    </row>
    <row r="21" spans="1:11" ht="20.100000000000001" customHeight="1">
      <c r="A21" s="31"/>
      <c r="B21" s="14" t="s">
        <v>261</v>
      </c>
      <c r="C21" s="33"/>
      <c r="D21" s="33"/>
      <c r="E21" s="31"/>
      <c r="F21" s="34">
        <v>343000</v>
      </c>
      <c r="G21" s="34">
        <v>343000</v>
      </c>
      <c r="H21" s="31" t="s">
        <v>43</v>
      </c>
      <c r="I21" s="51" t="s">
        <v>274</v>
      </c>
    </row>
    <row r="22" spans="1:11" ht="20.100000000000001" customHeight="1">
      <c r="A22" s="31"/>
      <c r="B22" s="11"/>
      <c r="C22" s="33"/>
      <c r="D22" s="33"/>
      <c r="E22" s="31"/>
      <c r="F22" s="34"/>
      <c r="G22" s="34"/>
      <c r="I22" s="8"/>
    </row>
    <row r="23" spans="1:11" ht="20.100000000000001" customHeight="1">
      <c r="A23" s="9">
        <v>5</v>
      </c>
      <c r="B23" s="15" t="s">
        <v>262</v>
      </c>
      <c r="C23" s="4">
        <v>485000</v>
      </c>
      <c r="D23" s="4">
        <v>502648.29</v>
      </c>
      <c r="E23" s="9" t="s">
        <v>15</v>
      </c>
      <c r="F23" s="12" t="s">
        <v>268</v>
      </c>
      <c r="G23" s="12" t="s">
        <v>268</v>
      </c>
      <c r="H23" s="112" t="s">
        <v>42</v>
      </c>
      <c r="I23" s="46" t="s">
        <v>279</v>
      </c>
    </row>
    <row r="24" spans="1:11" ht="20.100000000000001" customHeight="1">
      <c r="A24" s="31"/>
      <c r="B24" s="32" t="s">
        <v>263</v>
      </c>
      <c r="C24" s="33"/>
      <c r="D24" s="33"/>
      <c r="E24" s="31"/>
      <c r="F24" s="34">
        <v>485000</v>
      </c>
      <c r="G24" s="34">
        <v>485000</v>
      </c>
      <c r="H24" s="31" t="s">
        <v>43</v>
      </c>
      <c r="I24" s="51" t="s">
        <v>274</v>
      </c>
      <c r="K24" s="55"/>
    </row>
    <row r="25" spans="1:11" ht="20.100000000000001" customHeight="1">
      <c r="A25" s="6"/>
      <c r="B25" s="11"/>
      <c r="C25" s="7"/>
      <c r="D25" s="7"/>
      <c r="E25" s="6"/>
      <c r="F25" s="13"/>
      <c r="G25" s="13"/>
      <c r="H25" s="6"/>
      <c r="I25" s="35"/>
      <c r="K25" s="55"/>
    </row>
    <row r="26" spans="1:11" ht="20.100000000000001" customHeight="1">
      <c r="A26" s="9">
        <v>6</v>
      </c>
      <c r="B26" s="15" t="s">
        <v>264</v>
      </c>
      <c r="C26" s="4">
        <v>161782.5</v>
      </c>
      <c r="D26" s="4">
        <v>161782.5</v>
      </c>
      <c r="E26" s="9" t="s">
        <v>15</v>
      </c>
      <c r="F26" s="12" t="s">
        <v>270</v>
      </c>
      <c r="G26" s="12" t="s">
        <v>270</v>
      </c>
      <c r="H26" s="112" t="s">
        <v>42</v>
      </c>
      <c r="I26" s="2" t="s">
        <v>275</v>
      </c>
    </row>
    <row r="27" spans="1:11" ht="20.100000000000001" customHeight="1">
      <c r="A27" s="31"/>
      <c r="B27" s="32" t="s">
        <v>265</v>
      </c>
      <c r="C27" s="33"/>
      <c r="D27" s="33"/>
      <c r="E27" s="31"/>
      <c r="F27" s="34">
        <v>161782.5</v>
      </c>
      <c r="G27" s="34">
        <v>161782.5</v>
      </c>
      <c r="H27" s="31" t="s">
        <v>56</v>
      </c>
      <c r="I27" s="60" t="s">
        <v>276</v>
      </c>
      <c r="K27" s="55"/>
    </row>
    <row r="28" spans="1:11" ht="20.100000000000001" customHeight="1">
      <c r="A28" s="6"/>
      <c r="B28" s="11"/>
      <c r="C28" s="7"/>
      <c r="D28" s="7"/>
      <c r="E28" s="6"/>
      <c r="F28" s="13"/>
      <c r="G28" s="13"/>
      <c r="H28" s="6"/>
      <c r="I28" s="54"/>
      <c r="K28" s="55"/>
    </row>
    <row r="29" spans="1:11" ht="20.100000000000001" customHeight="1">
      <c r="A29" s="9">
        <v>7</v>
      </c>
      <c r="B29" s="15" t="s">
        <v>264</v>
      </c>
      <c r="C29" s="4">
        <v>28490</v>
      </c>
      <c r="D29" s="4">
        <v>28490</v>
      </c>
      <c r="E29" s="9" t="s">
        <v>15</v>
      </c>
      <c r="F29" s="12" t="s">
        <v>270</v>
      </c>
      <c r="G29" s="12" t="s">
        <v>270</v>
      </c>
      <c r="H29" s="112" t="s">
        <v>42</v>
      </c>
      <c r="I29" s="2" t="s">
        <v>278</v>
      </c>
    </row>
    <row r="30" spans="1:11" ht="20.100000000000001" customHeight="1">
      <c r="A30" s="31"/>
      <c r="B30" s="32" t="s">
        <v>266</v>
      </c>
      <c r="C30" s="33"/>
      <c r="D30" s="33"/>
      <c r="E30" s="31"/>
      <c r="F30" s="34">
        <v>28490</v>
      </c>
      <c r="G30" s="34">
        <v>28490</v>
      </c>
      <c r="H30" s="31" t="s">
        <v>56</v>
      </c>
      <c r="I30" s="60" t="s">
        <v>276</v>
      </c>
      <c r="K30" s="55"/>
    </row>
    <row r="31" spans="1:11" ht="20.100000000000001" customHeight="1">
      <c r="A31" s="6"/>
      <c r="B31" s="11"/>
      <c r="C31" s="7"/>
      <c r="D31" s="7"/>
      <c r="E31" s="6"/>
      <c r="F31" s="13"/>
      <c r="G31" s="13"/>
      <c r="H31" s="6"/>
      <c r="I31" s="54"/>
      <c r="K31" s="55"/>
    </row>
    <row r="32" spans="1:11" ht="20.100000000000001" customHeight="1">
      <c r="A32" s="9">
        <v>8</v>
      </c>
      <c r="B32" s="15" t="s">
        <v>264</v>
      </c>
      <c r="C32" s="4">
        <v>21367.5</v>
      </c>
      <c r="D32" s="4">
        <v>21367.5</v>
      </c>
      <c r="E32" s="9" t="s">
        <v>15</v>
      </c>
      <c r="F32" s="12" t="s">
        <v>270</v>
      </c>
      <c r="G32" s="12" t="s">
        <v>270</v>
      </c>
      <c r="H32" s="112" t="s">
        <v>42</v>
      </c>
      <c r="I32" s="2" t="s">
        <v>277</v>
      </c>
    </row>
    <row r="33" spans="1:11" ht="20.100000000000001" customHeight="1">
      <c r="A33" s="31"/>
      <c r="B33" s="32" t="s">
        <v>267</v>
      </c>
      <c r="C33" s="33"/>
      <c r="D33" s="33"/>
      <c r="E33" s="31"/>
      <c r="F33" s="34">
        <v>21367.5</v>
      </c>
      <c r="G33" s="34">
        <v>21367.5</v>
      </c>
      <c r="H33" s="31" t="s">
        <v>56</v>
      </c>
      <c r="I33" s="60" t="s">
        <v>276</v>
      </c>
      <c r="K33" s="55"/>
    </row>
    <row r="34" spans="1:11" ht="20.100000000000001" customHeight="1">
      <c r="A34" s="6"/>
      <c r="B34" s="11"/>
      <c r="C34" s="7"/>
      <c r="D34" s="7"/>
      <c r="E34" s="6"/>
      <c r="F34" s="13"/>
      <c r="G34" s="13"/>
      <c r="H34" s="6"/>
      <c r="I34" s="54"/>
      <c r="K34" s="55"/>
    </row>
    <row r="38" spans="1:11">
      <c r="G38" s="20">
        <f>G8+G10+G12+G21+G24+G27+G30+G33</f>
        <v>2185640</v>
      </c>
    </row>
  </sheetData>
  <mergeCells count="3">
    <mergeCell ref="A1:I1"/>
    <mergeCell ref="A2:I2"/>
    <mergeCell ref="A3:I3"/>
  </mergeCells>
  <phoneticPr fontId="1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3767-499F-46B5-9771-2BA77C095EBF}">
  <dimension ref="A1:K47"/>
  <sheetViews>
    <sheetView zoomScaleNormal="100" workbookViewId="0">
      <selection sqref="A1:XFD1048576"/>
    </sheetView>
  </sheetViews>
  <sheetFormatPr defaultRowHeight="15.6"/>
  <cols>
    <col min="1" max="1" width="5.33203125" style="16" customWidth="1"/>
    <col min="2" max="2" width="26.4414062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7.109375" style="20" customWidth="1"/>
    <col min="7" max="7" width="16.44140625" style="20" customWidth="1"/>
    <col min="8" max="8" width="14.21875" style="16" customWidth="1"/>
    <col min="9" max="9" width="17.109375" style="15" customWidth="1"/>
    <col min="10" max="10" width="9" style="15"/>
    <col min="11" max="11" width="15.21875" style="15" customWidth="1"/>
    <col min="12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445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444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8" customHeight="1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410</v>
      </c>
      <c r="C7" s="4">
        <v>8592.1</v>
      </c>
      <c r="D7" s="4">
        <v>8592.1</v>
      </c>
      <c r="E7" s="2" t="s">
        <v>15</v>
      </c>
      <c r="F7" s="12" t="s">
        <v>411</v>
      </c>
      <c r="G7" s="12" t="s">
        <v>411</v>
      </c>
      <c r="H7" s="112" t="s">
        <v>42</v>
      </c>
      <c r="I7" s="2" t="s">
        <v>413</v>
      </c>
    </row>
    <row r="8" spans="1:9" ht="20.100000000000001" customHeight="1">
      <c r="A8" s="6"/>
      <c r="B8" s="11"/>
      <c r="C8" s="7"/>
      <c r="D8" s="7"/>
      <c r="E8" s="6"/>
      <c r="F8" s="13">
        <v>8592.1</v>
      </c>
      <c r="G8" s="13">
        <v>8592.1</v>
      </c>
      <c r="H8" s="6" t="s">
        <v>43</v>
      </c>
      <c r="I8" s="8" t="s">
        <v>412</v>
      </c>
    </row>
    <row r="9" spans="1:9" ht="20.100000000000001" customHeight="1">
      <c r="A9" s="31">
        <v>2</v>
      </c>
      <c r="B9" s="14" t="s">
        <v>258</v>
      </c>
      <c r="C9" s="33">
        <v>2500000</v>
      </c>
      <c r="D9" s="33">
        <v>2429304.9</v>
      </c>
      <c r="E9" s="31" t="s">
        <v>70</v>
      </c>
      <c r="F9" s="111" t="s">
        <v>418</v>
      </c>
      <c r="G9" s="111" t="s">
        <v>418</v>
      </c>
      <c r="H9" s="112" t="s">
        <v>42</v>
      </c>
      <c r="I9" s="45" t="s">
        <v>416</v>
      </c>
    </row>
    <row r="10" spans="1:9" ht="20.100000000000001" customHeight="1">
      <c r="A10" s="31"/>
      <c r="B10" s="14" t="s">
        <v>414</v>
      </c>
      <c r="C10" s="33"/>
      <c r="D10" s="33"/>
      <c r="E10" s="31"/>
      <c r="F10" s="34">
        <v>1789000</v>
      </c>
      <c r="G10" s="34">
        <v>1789000</v>
      </c>
      <c r="H10" s="31" t="s">
        <v>43</v>
      </c>
      <c r="I10" s="51" t="s">
        <v>417</v>
      </c>
    </row>
    <row r="11" spans="1:9" ht="20.100000000000001" customHeight="1">
      <c r="A11" s="31"/>
      <c r="B11" s="14" t="s">
        <v>415</v>
      </c>
      <c r="C11" s="33"/>
      <c r="D11" s="33"/>
      <c r="E11" s="31"/>
      <c r="F11" s="134"/>
      <c r="G11" s="34"/>
      <c r="H11" s="50"/>
      <c r="I11" s="35"/>
    </row>
    <row r="12" spans="1:9" ht="20.100000000000001" customHeight="1">
      <c r="A12" s="31"/>
      <c r="C12" s="33"/>
      <c r="D12" s="33"/>
      <c r="E12" s="31"/>
      <c r="F12" s="135" t="s">
        <v>419</v>
      </c>
      <c r="G12" s="34"/>
      <c r="H12" s="50"/>
      <c r="I12" s="35"/>
    </row>
    <row r="13" spans="1:9" ht="20.100000000000001" customHeight="1">
      <c r="A13" s="31"/>
      <c r="C13" s="33"/>
      <c r="D13" s="33"/>
      <c r="E13" s="31"/>
      <c r="F13" s="13">
        <v>1800000</v>
      </c>
      <c r="G13" s="34"/>
      <c r="H13" s="50"/>
      <c r="I13" s="35"/>
    </row>
    <row r="14" spans="1:9" ht="20.100000000000001" customHeight="1">
      <c r="A14" s="31"/>
      <c r="C14" s="33"/>
      <c r="D14" s="33"/>
      <c r="E14" s="31"/>
      <c r="F14" s="12" t="s">
        <v>420</v>
      </c>
      <c r="G14" s="34"/>
      <c r="H14" s="50"/>
      <c r="I14" s="35"/>
    </row>
    <row r="15" spans="1:9" ht="20.100000000000001" customHeight="1">
      <c r="A15" s="31"/>
      <c r="C15" s="33"/>
      <c r="D15" s="33"/>
      <c r="E15" s="31"/>
      <c r="F15" s="13">
        <v>1820000</v>
      </c>
      <c r="G15" s="34"/>
      <c r="H15" s="50"/>
      <c r="I15" s="35"/>
    </row>
    <row r="16" spans="1:9" ht="20.100000000000001" customHeight="1">
      <c r="A16" s="31"/>
      <c r="C16" s="33"/>
      <c r="D16" s="33"/>
      <c r="E16" s="31"/>
      <c r="F16" s="52" t="s">
        <v>421</v>
      </c>
      <c r="G16" s="34"/>
      <c r="H16" s="50"/>
      <c r="I16" s="35"/>
    </row>
    <row r="17" spans="1:9" ht="20.100000000000001" customHeight="1">
      <c r="A17" s="31"/>
      <c r="C17" s="33"/>
      <c r="D17" s="33"/>
      <c r="E17" s="31"/>
      <c r="F17" s="34">
        <v>182000</v>
      </c>
      <c r="G17" s="34"/>
      <c r="H17" s="50"/>
      <c r="I17" s="35"/>
    </row>
    <row r="18" spans="1:9" ht="20.100000000000001" customHeight="1">
      <c r="A18" s="31"/>
      <c r="C18" s="33"/>
      <c r="D18" s="33"/>
      <c r="E18" s="31"/>
      <c r="F18" s="52" t="s">
        <v>422</v>
      </c>
      <c r="G18" s="34"/>
      <c r="H18" s="50"/>
      <c r="I18" s="35"/>
    </row>
    <row r="19" spans="1:9" ht="20.100000000000001" customHeight="1">
      <c r="A19" s="31"/>
      <c r="C19" s="33"/>
      <c r="D19" s="33"/>
      <c r="E19" s="31"/>
      <c r="F19" s="13">
        <v>1890000</v>
      </c>
      <c r="G19" s="34"/>
      <c r="H19" s="50"/>
      <c r="I19" s="35"/>
    </row>
    <row r="20" spans="1:9" ht="20.100000000000001" customHeight="1">
      <c r="A20" s="31"/>
      <c r="C20" s="33"/>
      <c r="D20" s="33"/>
      <c r="E20" s="31"/>
      <c r="F20" s="70" t="s">
        <v>423</v>
      </c>
      <c r="G20" s="34"/>
      <c r="H20" s="50"/>
      <c r="I20" s="35"/>
    </row>
    <row r="21" spans="1:9" ht="20.100000000000001" customHeight="1">
      <c r="A21" s="31"/>
      <c r="C21" s="33"/>
      <c r="D21" s="33"/>
      <c r="E21" s="31"/>
      <c r="F21" s="13">
        <v>1999997</v>
      </c>
      <c r="G21" s="34"/>
      <c r="H21" s="50"/>
      <c r="I21" s="35"/>
    </row>
    <row r="22" spans="1:9" ht="20.100000000000001" customHeight="1">
      <c r="A22" s="31"/>
      <c r="C22" s="33"/>
      <c r="D22" s="33"/>
      <c r="E22" s="31"/>
      <c r="F22" s="70" t="s">
        <v>424</v>
      </c>
      <c r="G22" s="34"/>
      <c r="H22" s="50"/>
      <c r="I22" s="35"/>
    </row>
    <row r="23" spans="1:9" ht="20.100000000000001" customHeight="1">
      <c r="A23" s="31"/>
      <c r="C23" s="33"/>
      <c r="D23" s="33"/>
      <c r="E23" s="31"/>
      <c r="F23" s="13">
        <v>2025000</v>
      </c>
      <c r="G23" s="34"/>
      <c r="H23" s="50"/>
      <c r="I23" s="35"/>
    </row>
    <row r="24" spans="1:9" ht="20.100000000000001" customHeight="1">
      <c r="A24" s="31"/>
      <c r="C24" s="33"/>
      <c r="D24" s="33"/>
      <c r="E24" s="31"/>
      <c r="F24" s="70" t="s">
        <v>425</v>
      </c>
      <c r="G24" s="34"/>
      <c r="H24" s="50"/>
      <c r="I24" s="35"/>
    </row>
    <row r="25" spans="1:9" ht="20.100000000000001" customHeight="1">
      <c r="A25" s="31"/>
      <c r="C25" s="33"/>
      <c r="D25" s="33"/>
      <c r="E25" s="31"/>
      <c r="F25" s="13">
        <v>2050000</v>
      </c>
      <c r="G25" s="34"/>
      <c r="H25" s="50"/>
      <c r="I25" s="35"/>
    </row>
    <row r="26" spans="1:9" ht="20.100000000000001" customHeight="1">
      <c r="A26" s="31"/>
      <c r="C26" s="33"/>
      <c r="D26" s="33"/>
      <c r="E26" s="31"/>
      <c r="F26" s="70" t="s">
        <v>284</v>
      </c>
      <c r="G26" s="34"/>
      <c r="H26" s="50"/>
      <c r="I26" s="35"/>
    </row>
    <row r="27" spans="1:9" ht="20.100000000000001" customHeight="1">
      <c r="A27" s="31"/>
      <c r="C27" s="33"/>
      <c r="D27" s="33"/>
      <c r="E27" s="31"/>
      <c r="F27" s="13">
        <v>2125000</v>
      </c>
      <c r="G27" s="34"/>
      <c r="H27" s="50"/>
      <c r="I27" s="35"/>
    </row>
    <row r="28" spans="1:9" ht="20.100000000000001" customHeight="1">
      <c r="A28" s="31"/>
      <c r="C28" s="33"/>
      <c r="D28" s="33"/>
      <c r="E28" s="31"/>
      <c r="F28" s="70" t="s">
        <v>426</v>
      </c>
      <c r="G28" s="34"/>
      <c r="H28" s="50"/>
      <c r="I28" s="35"/>
    </row>
    <row r="29" spans="1:9" ht="20.100000000000001" customHeight="1">
      <c r="A29" s="31"/>
      <c r="C29" s="33"/>
      <c r="D29" s="33"/>
      <c r="E29" s="31"/>
      <c r="F29" s="13" t="s">
        <v>427</v>
      </c>
      <c r="G29" s="34"/>
      <c r="H29" s="50"/>
      <c r="I29" s="35"/>
    </row>
    <row r="30" spans="1:9" ht="20.100000000000001" customHeight="1">
      <c r="A30" s="31"/>
      <c r="C30" s="33"/>
      <c r="D30" s="33"/>
      <c r="E30" s="31"/>
      <c r="F30" s="70" t="s">
        <v>286</v>
      </c>
      <c r="G30" s="34"/>
      <c r="H30" s="50"/>
      <c r="I30" s="35"/>
    </row>
    <row r="31" spans="1:9" ht="20.100000000000001" customHeight="1">
      <c r="A31" s="31"/>
      <c r="C31" s="33"/>
      <c r="D31" s="33"/>
      <c r="E31" s="31"/>
      <c r="F31" s="13">
        <v>2180000</v>
      </c>
      <c r="G31" s="34"/>
      <c r="H31" s="50"/>
      <c r="I31" s="35"/>
    </row>
    <row r="32" spans="1:9" ht="20.100000000000001" customHeight="1">
      <c r="A32" s="31"/>
      <c r="C32" s="33"/>
      <c r="D32" s="33"/>
      <c r="E32" s="31"/>
      <c r="F32" s="136" t="s">
        <v>283</v>
      </c>
      <c r="G32" s="34"/>
      <c r="I32" s="35"/>
    </row>
    <row r="33" spans="1:11" ht="20.100000000000001" customHeight="1">
      <c r="A33" s="6"/>
      <c r="B33" s="47"/>
      <c r="C33" s="7"/>
      <c r="D33" s="7"/>
      <c r="E33" s="6"/>
      <c r="F33" s="13">
        <v>2200000</v>
      </c>
      <c r="G33" s="13"/>
      <c r="H33" s="137"/>
      <c r="I33" s="8"/>
    </row>
    <row r="34" spans="1:11" ht="20.100000000000001" customHeight="1">
      <c r="A34" s="31">
        <v>3</v>
      </c>
      <c r="B34" s="14" t="s">
        <v>428</v>
      </c>
      <c r="C34" s="33">
        <v>24074</v>
      </c>
      <c r="D34" s="33">
        <v>24074</v>
      </c>
      <c r="E34" s="31" t="s">
        <v>15</v>
      </c>
      <c r="F34" s="34" t="s">
        <v>41</v>
      </c>
      <c r="G34" s="34" t="s">
        <v>41</v>
      </c>
      <c r="H34" s="16" t="s">
        <v>42</v>
      </c>
      <c r="I34" s="46" t="s">
        <v>429</v>
      </c>
    </row>
    <row r="35" spans="1:11" ht="20.100000000000001" customHeight="1">
      <c r="A35" s="31"/>
      <c r="B35" s="14" t="s">
        <v>297</v>
      </c>
      <c r="C35" s="33"/>
      <c r="D35" s="33"/>
      <c r="E35" s="31"/>
      <c r="F35" s="34">
        <v>24074</v>
      </c>
      <c r="G35" s="34">
        <v>24074</v>
      </c>
      <c r="H35" s="31" t="s">
        <v>56</v>
      </c>
      <c r="I35" s="51" t="s">
        <v>430</v>
      </c>
    </row>
    <row r="36" spans="1:11" ht="20.100000000000001" customHeight="1">
      <c r="A36" s="31"/>
      <c r="B36" s="11"/>
      <c r="C36" s="33"/>
      <c r="D36" s="33"/>
      <c r="E36" s="31"/>
      <c r="F36" s="13"/>
      <c r="G36" s="13"/>
      <c r="I36" s="8"/>
    </row>
    <row r="37" spans="1:11" ht="20.100000000000001" customHeight="1">
      <c r="A37" s="9">
        <v>4</v>
      </c>
      <c r="B37" s="15" t="s">
        <v>431</v>
      </c>
      <c r="C37" s="4">
        <v>4500</v>
      </c>
      <c r="D37" s="4">
        <v>4500</v>
      </c>
      <c r="E37" s="9" t="s">
        <v>15</v>
      </c>
      <c r="F37" s="34" t="s">
        <v>41</v>
      </c>
      <c r="G37" s="34" t="s">
        <v>41</v>
      </c>
      <c r="H37" s="112" t="s">
        <v>42</v>
      </c>
      <c r="I37" s="2" t="s">
        <v>432</v>
      </c>
    </row>
    <row r="38" spans="1:11" ht="20.100000000000001" customHeight="1">
      <c r="A38" s="31"/>
      <c r="B38" s="32" t="s">
        <v>66</v>
      </c>
      <c r="C38" s="33"/>
      <c r="D38" s="33"/>
      <c r="E38" s="31"/>
      <c r="F38" s="34">
        <v>4500</v>
      </c>
      <c r="G38" s="34">
        <v>4500</v>
      </c>
      <c r="H38" s="31" t="s">
        <v>56</v>
      </c>
      <c r="I38" s="60" t="s">
        <v>430</v>
      </c>
      <c r="K38" s="55"/>
    </row>
    <row r="39" spans="1:11" ht="20.100000000000001" customHeight="1">
      <c r="A39" s="6"/>
      <c r="B39" s="11"/>
      <c r="C39" s="7"/>
      <c r="D39" s="7"/>
      <c r="E39" s="6"/>
      <c r="F39" s="13"/>
      <c r="G39" s="13"/>
      <c r="H39" s="6"/>
      <c r="I39" s="54"/>
      <c r="K39" s="55"/>
    </row>
    <row r="40" spans="1:11" ht="20.100000000000001" customHeight="1">
      <c r="A40" s="9">
        <v>5</v>
      </c>
      <c r="B40" s="15" t="s">
        <v>433</v>
      </c>
      <c r="C40" s="4">
        <v>1800</v>
      </c>
      <c r="D40" s="4">
        <v>1800</v>
      </c>
      <c r="E40" s="9" t="s">
        <v>15</v>
      </c>
      <c r="F40" s="12" t="s">
        <v>435</v>
      </c>
      <c r="G40" s="12" t="s">
        <v>435</v>
      </c>
      <c r="H40" s="112" t="s">
        <v>42</v>
      </c>
      <c r="I40" s="2" t="s">
        <v>436</v>
      </c>
    </row>
    <row r="41" spans="1:11" ht="20.100000000000001" customHeight="1">
      <c r="A41" s="31"/>
      <c r="B41" s="32" t="s">
        <v>434</v>
      </c>
      <c r="C41" s="33"/>
      <c r="D41" s="33"/>
      <c r="E41" s="31"/>
      <c r="F41" s="34">
        <v>1800</v>
      </c>
      <c r="G41" s="34">
        <v>1800</v>
      </c>
      <c r="H41" s="31" t="s">
        <v>43</v>
      </c>
      <c r="I41" s="60" t="s">
        <v>437</v>
      </c>
      <c r="K41" s="55"/>
    </row>
    <row r="42" spans="1:11" ht="20.100000000000001" customHeight="1">
      <c r="A42" s="6"/>
      <c r="B42" s="11"/>
      <c r="C42" s="7"/>
      <c r="D42" s="7"/>
      <c r="E42" s="6"/>
      <c r="F42" s="13"/>
      <c r="G42" s="13"/>
      <c r="H42" s="6"/>
      <c r="I42" s="54"/>
      <c r="K42" s="55"/>
    </row>
    <row r="43" spans="1:11" ht="20.100000000000001" customHeight="1">
      <c r="A43" s="9">
        <v>6</v>
      </c>
      <c r="B43" s="15" t="s">
        <v>438</v>
      </c>
      <c r="C43" s="4">
        <v>17365</v>
      </c>
      <c r="D43" s="4">
        <v>17365</v>
      </c>
      <c r="E43" s="9" t="s">
        <v>15</v>
      </c>
      <c r="F43" s="12" t="s">
        <v>41</v>
      </c>
      <c r="G43" s="12" t="s">
        <v>41</v>
      </c>
      <c r="H43" s="112" t="s">
        <v>42</v>
      </c>
      <c r="I43" s="2" t="s">
        <v>440</v>
      </c>
    </row>
    <row r="44" spans="1:11" ht="20.100000000000001" customHeight="1">
      <c r="A44" s="31"/>
      <c r="B44" s="32" t="s">
        <v>439</v>
      </c>
      <c r="C44" s="33"/>
      <c r="D44" s="33"/>
      <c r="E44" s="31"/>
      <c r="F44" s="34">
        <v>17365</v>
      </c>
      <c r="G44" s="34">
        <v>17365</v>
      </c>
      <c r="H44" s="31" t="s">
        <v>56</v>
      </c>
      <c r="I44" s="60" t="s">
        <v>437</v>
      </c>
      <c r="K44" s="55"/>
    </row>
    <row r="45" spans="1:11" ht="20.100000000000001" customHeight="1">
      <c r="A45" s="6"/>
      <c r="B45" s="11"/>
      <c r="C45" s="7"/>
      <c r="D45" s="7"/>
      <c r="E45" s="6"/>
      <c r="F45" s="13"/>
      <c r="G45" s="13"/>
      <c r="H45" s="6"/>
      <c r="I45" s="54"/>
      <c r="K45" s="55"/>
    </row>
    <row r="47" spans="1:11">
      <c r="G47" s="20">
        <f>G8+G10+G35+G38+G41+G44</f>
        <v>1845331.1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A0DC-0D38-4EE7-BA45-D1849F6AB70F}">
  <dimension ref="A1:K55"/>
  <sheetViews>
    <sheetView zoomScaleNormal="100" workbookViewId="0">
      <selection activeCell="D24" sqref="D24"/>
    </sheetView>
  </sheetViews>
  <sheetFormatPr defaultRowHeight="15.6"/>
  <cols>
    <col min="1" max="1" width="5.33203125" style="16" customWidth="1"/>
    <col min="2" max="2" width="26.4414062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17.88671875" style="20" customWidth="1"/>
    <col min="7" max="7" width="16.44140625" style="20" customWidth="1"/>
    <col min="8" max="8" width="14.21875" style="16" customWidth="1"/>
    <col min="9" max="9" width="17.109375" style="15" customWidth="1"/>
    <col min="10" max="10" width="9" style="15"/>
    <col min="11" max="11" width="15.21875" style="15" customWidth="1"/>
    <col min="12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446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491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8" customHeight="1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447</v>
      </c>
      <c r="C7" s="4">
        <v>32033</v>
      </c>
      <c r="D7" s="4">
        <v>32033</v>
      </c>
      <c r="E7" s="2" t="s">
        <v>15</v>
      </c>
      <c r="F7" s="12" t="s">
        <v>449</v>
      </c>
      <c r="G7" s="12" t="s">
        <v>449</v>
      </c>
      <c r="H7" s="112" t="s">
        <v>42</v>
      </c>
      <c r="I7" s="2" t="s">
        <v>450</v>
      </c>
    </row>
    <row r="8" spans="1:9" ht="20.100000000000001" customHeight="1">
      <c r="A8" s="6"/>
      <c r="B8" s="11" t="s">
        <v>448</v>
      </c>
      <c r="C8" s="7"/>
      <c r="D8" s="7"/>
      <c r="E8" s="6"/>
      <c r="F8" s="13">
        <v>32033</v>
      </c>
      <c r="G8" s="13">
        <v>32033</v>
      </c>
      <c r="H8" s="6" t="s">
        <v>56</v>
      </c>
      <c r="I8" s="8" t="s">
        <v>451</v>
      </c>
    </row>
    <row r="9" spans="1:9" ht="20.100000000000001" customHeight="1">
      <c r="A9" s="2" t="s">
        <v>330</v>
      </c>
      <c r="B9" s="3" t="s">
        <v>452</v>
      </c>
      <c r="C9" s="4">
        <v>4230</v>
      </c>
      <c r="D9" s="4">
        <v>4230</v>
      </c>
      <c r="E9" s="2" t="s">
        <v>15</v>
      </c>
      <c r="F9" s="12" t="s">
        <v>41</v>
      </c>
      <c r="G9" s="12" t="s">
        <v>41</v>
      </c>
      <c r="H9" s="112" t="s">
        <v>42</v>
      </c>
      <c r="I9" s="2" t="s">
        <v>454</v>
      </c>
    </row>
    <row r="10" spans="1:9" ht="20.100000000000001" customHeight="1">
      <c r="A10" s="6"/>
      <c r="B10" s="11" t="s">
        <v>453</v>
      </c>
      <c r="C10" s="7"/>
      <c r="D10" s="7"/>
      <c r="E10" s="6"/>
      <c r="F10" s="13">
        <v>4230</v>
      </c>
      <c r="G10" s="13">
        <v>4230</v>
      </c>
      <c r="H10" s="6" t="s">
        <v>56</v>
      </c>
      <c r="I10" s="8" t="s">
        <v>460</v>
      </c>
    </row>
    <row r="11" spans="1:9" ht="20.100000000000001" customHeight="1">
      <c r="A11" s="2" t="s">
        <v>455</v>
      </c>
      <c r="B11" s="3" t="s">
        <v>456</v>
      </c>
      <c r="C11" s="4">
        <v>1274</v>
      </c>
      <c r="D11" s="4">
        <v>1274</v>
      </c>
      <c r="E11" s="2" t="s">
        <v>15</v>
      </c>
      <c r="F11" s="12" t="s">
        <v>58</v>
      </c>
      <c r="G11" s="12" t="s">
        <v>58</v>
      </c>
      <c r="H11" s="112" t="s">
        <v>42</v>
      </c>
      <c r="I11" s="2" t="s">
        <v>458</v>
      </c>
    </row>
    <row r="12" spans="1:9" ht="20.100000000000001" customHeight="1">
      <c r="A12" s="6"/>
      <c r="B12" s="11" t="s">
        <v>457</v>
      </c>
      <c r="C12" s="7"/>
      <c r="D12" s="7"/>
      <c r="E12" s="6"/>
      <c r="F12" s="13">
        <v>1274</v>
      </c>
      <c r="G12" s="13">
        <v>1274</v>
      </c>
      <c r="H12" s="6" t="s">
        <v>43</v>
      </c>
      <c r="I12" s="8" t="s">
        <v>459</v>
      </c>
    </row>
    <row r="13" spans="1:9" ht="20.100000000000001" customHeight="1">
      <c r="A13" s="31">
        <v>4</v>
      </c>
      <c r="B13" s="14" t="s">
        <v>470</v>
      </c>
      <c r="C13" s="33">
        <v>675000</v>
      </c>
      <c r="D13" s="33">
        <v>683760</v>
      </c>
      <c r="E13" s="31" t="s">
        <v>70</v>
      </c>
      <c r="F13" s="111" t="s">
        <v>283</v>
      </c>
      <c r="G13" s="111" t="s">
        <v>283</v>
      </c>
      <c r="H13" s="112" t="s">
        <v>42</v>
      </c>
      <c r="I13" s="45" t="s">
        <v>472</v>
      </c>
    </row>
    <row r="14" spans="1:9" ht="20.100000000000001" customHeight="1">
      <c r="A14" s="31"/>
      <c r="B14" s="14" t="s">
        <v>471</v>
      </c>
      <c r="C14" s="33"/>
      <c r="D14" s="33"/>
      <c r="E14" s="31"/>
      <c r="F14" s="34">
        <v>520000</v>
      </c>
      <c r="G14" s="34">
        <v>520000</v>
      </c>
      <c r="H14" s="31" t="s">
        <v>43</v>
      </c>
      <c r="I14" s="51" t="s">
        <v>473</v>
      </c>
    </row>
    <row r="15" spans="1:9" ht="20.100000000000001" customHeight="1">
      <c r="A15" s="31"/>
      <c r="C15" s="33"/>
      <c r="D15" s="33"/>
      <c r="E15" s="31"/>
      <c r="F15" s="135" t="s">
        <v>474</v>
      </c>
      <c r="G15" s="34"/>
      <c r="H15" s="50"/>
      <c r="I15" s="35"/>
    </row>
    <row r="16" spans="1:9" ht="20.100000000000001" customHeight="1">
      <c r="A16" s="31"/>
      <c r="C16" s="33"/>
      <c r="D16" s="33"/>
      <c r="E16" s="31"/>
      <c r="F16" s="13">
        <v>549840</v>
      </c>
      <c r="G16" s="34"/>
      <c r="H16" s="50"/>
      <c r="I16" s="35"/>
    </row>
    <row r="17" spans="1:9" ht="20.100000000000001" customHeight="1">
      <c r="A17" s="31"/>
      <c r="C17" s="33"/>
      <c r="D17" s="33"/>
      <c r="E17" s="31"/>
      <c r="F17" s="12" t="s">
        <v>475</v>
      </c>
      <c r="G17" s="34"/>
      <c r="H17" s="50"/>
      <c r="I17" s="35"/>
    </row>
    <row r="18" spans="1:9" ht="20.100000000000001" customHeight="1">
      <c r="A18" s="31"/>
      <c r="C18" s="33"/>
      <c r="D18" s="33"/>
      <c r="E18" s="31"/>
      <c r="F18" s="13">
        <v>568000</v>
      </c>
      <c r="G18" s="34"/>
      <c r="H18" s="50"/>
      <c r="I18" s="35"/>
    </row>
    <row r="19" spans="1:9" ht="20.100000000000001" customHeight="1">
      <c r="A19" s="31"/>
      <c r="C19" s="33"/>
      <c r="D19" s="33"/>
      <c r="E19" s="31"/>
      <c r="F19" s="52" t="s">
        <v>476</v>
      </c>
      <c r="G19" s="34"/>
      <c r="H19" s="50"/>
      <c r="I19" s="35"/>
    </row>
    <row r="20" spans="1:9" ht="20.100000000000001" customHeight="1">
      <c r="A20" s="31"/>
      <c r="C20" s="33"/>
      <c r="D20" s="33"/>
      <c r="E20" s="31"/>
      <c r="F20" s="34">
        <v>600000</v>
      </c>
      <c r="G20" s="34"/>
      <c r="H20" s="50"/>
      <c r="I20" s="35"/>
    </row>
    <row r="21" spans="1:9" ht="20.100000000000001" customHeight="1">
      <c r="A21" s="31"/>
      <c r="C21" s="33"/>
      <c r="D21" s="33"/>
      <c r="E21" s="31"/>
      <c r="F21" s="52" t="s">
        <v>477</v>
      </c>
      <c r="G21" s="34"/>
      <c r="H21" s="50"/>
      <c r="I21" s="35"/>
    </row>
    <row r="22" spans="1:9" ht="20.100000000000001" customHeight="1">
      <c r="A22" s="31"/>
      <c r="C22" s="33"/>
      <c r="D22" s="33"/>
      <c r="E22" s="31"/>
      <c r="F22" s="13">
        <v>616000</v>
      </c>
      <c r="G22" s="34"/>
      <c r="H22" s="50"/>
      <c r="I22" s="35"/>
    </row>
    <row r="23" spans="1:9" ht="20.100000000000001" customHeight="1">
      <c r="A23" s="31"/>
      <c r="C23" s="33"/>
      <c r="D23" s="33"/>
      <c r="E23" s="31"/>
      <c r="F23" s="70" t="s">
        <v>478</v>
      </c>
      <c r="G23" s="34"/>
      <c r="H23" s="50"/>
      <c r="I23" s="35"/>
    </row>
    <row r="24" spans="1:9" ht="20.100000000000001" customHeight="1">
      <c r="A24" s="6"/>
      <c r="B24" s="47"/>
      <c r="C24" s="7"/>
      <c r="D24" s="7"/>
      <c r="E24" s="6"/>
      <c r="F24" s="13">
        <v>638000</v>
      </c>
      <c r="G24" s="13"/>
      <c r="H24" s="6"/>
      <c r="I24" s="35"/>
    </row>
    <row r="25" spans="1:9" ht="20.100000000000001" customHeight="1">
      <c r="A25" s="31">
        <v>5</v>
      </c>
      <c r="B25" s="14" t="s">
        <v>479</v>
      </c>
      <c r="C25" s="33">
        <v>900000</v>
      </c>
      <c r="D25" s="33">
        <v>1135414.3</v>
      </c>
      <c r="E25" s="31" t="s">
        <v>70</v>
      </c>
      <c r="F25" s="111" t="s">
        <v>481</v>
      </c>
      <c r="G25" s="111" t="s">
        <v>482</v>
      </c>
      <c r="H25" s="112" t="s">
        <v>42</v>
      </c>
      <c r="I25" s="45" t="s">
        <v>483</v>
      </c>
    </row>
    <row r="26" spans="1:9" ht="20.100000000000001" customHeight="1">
      <c r="A26" s="31"/>
      <c r="B26" s="14" t="s">
        <v>480</v>
      </c>
      <c r="C26" s="33"/>
      <c r="D26" s="33"/>
      <c r="E26" s="31"/>
      <c r="F26" s="34">
        <v>650000</v>
      </c>
      <c r="G26" s="34">
        <v>750000</v>
      </c>
      <c r="H26" s="31" t="s">
        <v>43</v>
      </c>
      <c r="I26" s="51" t="s">
        <v>473</v>
      </c>
    </row>
    <row r="27" spans="1:9" ht="20.100000000000001" customHeight="1">
      <c r="A27" s="31"/>
      <c r="C27" s="33"/>
      <c r="D27" s="33"/>
      <c r="E27" s="31"/>
      <c r="F27" s="135" t="s">
        <v>476</v>
      </c>
      <c r="G27" s="34"/>
      <c r="H27" s="50"/>
      <c r="I27" s="35"/>
    </row>
    <row r="28" spans="1:9" ht="20.100000000000001" customHeight="1">
      <c r="A28" s="31"/>
      <c r="C28" s="33"/>
      <c r="D28" s="33"/>
      <c r="E28" s="31"/>
      <c r="F28" s="13">
        <v>750000</v>
      </c>
      <c r="G28" s="34"/>
      <c r="H28" s="50"/>
      <c r="I28" s="35"/>
    </row>
    <row r="29" spans="1:9" ht="20.100000000000001" customHeight="1">
      <c r="A29" s="31"/>
      <c r="C29" s="33"/>
      <c r="D29" s="33"/>
      <c r="E29" s="31"/>
      <c r="F29" s="138" t="s">
        <v>484</v>
      </c>
      <c r="G29" s="34"/>
      <c r="H29" s="50"/>
      <c r="I29" s="35"/>
    </row>
    <row r="30" spans="1:9" ht="20.100000000000001" customHeight="1">
      <c r="A30" s="31"/>
      <c r="C30" s="33"/>
      <c r="D30" s="33"/>
      <c r="E30" s="31"/>
      <c r="F30" s="13">
        <v>769000</v>
      </c>
      <c r="G30" s="34"/>
      <c r="H30" s="50"/>
      <c r="I30" s="35"/>
    </row>
    <row r="31" spans="1:9" ht="20.100000000000001" customHeight="1">
      <c r="A31" s="31"/>
      <c r="C31" s="33"/>
      <c r="D31" s="33"/>
      <c r="E31" s="31"/>
      <c r="F31" s="52" t="s">
        <v>485</v>
      </c>
      <c r="G31" s="34"/>
      <c r="H31" s="50"/>
      <c r="I31" s="35"/>
    </row>
    <row r="32" spans="1:9" ht="20.100000000000001" customHeight="1">
      <c r="A32" s="31"/>
      <c r="C32" s="33"/>
      <c r="D32" s="33"/>
      <c r="E32" s="31"/>
      <c r="F32" s="13">
        <v>799000</v>
      </c>
      <c r="G32" s="34"/>
      <c r="H32" s="50"/>
      <c r="I32" s="35"/>
    </row>
    <row r="33" spans="1:11" ht="20.100000000000001" customHeight="1">
      <c r="A33" s="31"/>
      <c r="C33" s="33"/>
      <c r="D33" s="33"/>
      <c r="E33" s="31"/>
      <c r="F33" s="52" t="s">
        <v>486</v>
      </c>
      <c r="G33" s="34"/>
      <c r="H33" s="50"/>
      <c r="I33" s="35"/>
    </row>
    <row r="34" spans="1:11" ht="20.100000000000001" customHeight="1">
      <c r="A34" s="31"/>
      <c r="C34" s="33"/>
      <c r="D34" s="33"/>
      <c r="E34" s="31"/>
      <c r="F34" s="13">
        <v>848560</v>
      </c>
      <c r="G34" s="34"/>
      <c r="H34" s="50"/>
      <c r="I34" s="35"/>
    </row>
    <row r="35" spans="1:11" ht="20.100000000000001" customHeight="1">
      <c r="A35" s="31"/>
      <c r="C35" s="33"/>
      <c r="D35" s="33"/>
      <c r="E35" s="31"/>
      <c r="F35" s="12" t="s">
        <v>132</v>
      </c>
      <c r="G35" s="34"/>
      <c r="H35" s="50"/>
      <c r="I35" s="35"/>
    </row>
    <row r="36" spans="1:11" ht="20.100000000000001" customHeight="1">
      <c r="A36" s="31"/>
      <c r="C36" s="33"/>
      <c r="D36" s="33"/>
      <c r="E36" s="31"/>
      <c r="F36" s="13">
        <v>849000</v>
      </c>
      <c r="G36" s="34"/>
      <c r="H36" s="50"/>
      <c r="I36" s="35"/>
    </row>
    <row r="37" spans="1:11" ht="20.100000000000001" customHeight="1">
      <c r="A37" s="31"/>
      <c r="C37" s="33"/>
      <c r="D37" s="33"/>
      <c r="E37" s="31"/>
      <c r="F37" s="34" t="s">
        <v>487</v>
      </c>
      <c r="G37" s="34"/>
      <c r="H37" s="50"/>
      <c r="I37" s="35"/>
    </row>
    <row r="38" spans="1:11" ht="20.100000000000001" customHeight="1">
      <c r="A38" s="50"/>
      <c r="B38" s="32"/>
      <c r="C38" s="17"/>
      <c r="D38" s="33"/>
      <c r="F38" s="34">
        <v>850000</v>
      </c>
      <c r="G38" s="18"/>
      <c r="H38" s="31"/>
      <c r="I38" s="44"/>
    </row>
    <row r="39" spans="1:11" ht="20.100000000000001" customHeight="1">
      <c r="A39" s="50"/>
      <c r="B39" s="32"/>
      <c r="C39" s="17"/>
      <c r="D39" s="33"/>
      <c r="F39" s="70" t="s">
        <v>488</v>
      </c>
      <c r="G39" s="18"/>
      <c r="H39" s="31"/>
      <c r="I39" s="44"/>
    </row>
    <row r="40" spans="1:11" ht="20.100000000000001" customHeight="1">
      <c r="B40" s="32"/>
      <c r="C40" s="17"/>
      <c r="D40" s="33"/>
      <c r="F40" s="34">
        <v>880000</v>
      </c>
      <c r="G40" s="18"/>
      <c r="H40" s="31"/>
      <c r="I40" s="44"/>
    </row>
    <row r="41" spans="1:11" ht="20.100000000000001" customHeight="1">
      <c r="A41" s="50"/>
      <c r="B41" s="32"/>
      <c r="C41" s="17"/>
      <c r="D41" s="33"/>
      <c r="F41" s="70" t="s">
        <v>489</v>
      </c>
      <c r="G41" s="18"/>
      <c r="H41" s="31"/>
      <c r="I41" s="44"/>
    </row>
    <row r="42" spans="1:11" ht="20.100000000000001" customHeight="1">
      <c r="B42" s="32"/>
      <c r="C42" s="17"/>
      <c r="D42" s="33"/>
      <c r="F42" s="13">
        <v>1000000</v>
      </c>
      <c r="G42" s="18"/>
      <c r="H42" s="31"/>
      <c r="I42" s="44"/>
    </row>
    <row r="43" spans="1:11" ht="20.100000000000001" customHeight="1">
      <c r="B43" s="32"/>
      <c r="C43" s="17"/>
      <c r="D43" s="33"/>
      <c r="F43" s="52" t="s">
        <v>490</v>
      </c>
      <c r="G43" s="18"/>
      <c r="H43" s="31"/>
      <c r="I43" s="44"/>
    </row>
    <row r="44" spans="1:11" ht="20.100000000000001" customHeight="1">
      <c r="A44" s="139"/>
      <c r="B44" s="11"/>
      <c r="C44" s="140"/>
      <c r="D44" s="7"/>
      <c r="E44" s="6"/>
      <c r="F44" s="13">
        <v>1039999</v>
      </c>
      <c r="G44" s="13"/>
      <c r="H44" s="6"/>
      <c r="I44" s="35"/>
    </row>
    <row r="45" spans="1:11" ht="20.100000000000001" customHeight="1">
      <c r="A45" s="31">
        <v>6</v>
      </c>
      <c r="B45" s="15" t="s">
        <v>461</v>
      </c>
      <c r="C45" s="33">
        <v>160000</v>
      </c>
      <c r="D45" s="33">
        <v>128652.2</v>
      </c>
      <c r="E45" s="31" t="s">
        <v>15</v>
      </c>
      <c r="F45" s="34" t="s">
        <v>463</v>
      </c>
      <c r="G45" s="34" t="s">
        <v>463</v>
      </c>
      <c r="H45" s="16" t="s">
        <v>42</v>
      </c>
      <c r="I45" s="2" t="s">
        <v>465</v>
      </c>
    </row>
    <row r="46" spans="1:11" ht="20.100000000000001" customHeight="1">
      <c r="A46" s="31"/>
      <c r="B46" s="32" t="s">
        <v>462</v>
      </c>
      <c r="C46" s="33"/>
      <c r="D46" s="33"/>
      <c r="E46" s="31"/>
      <c r="F46" s="34">
        <v>127000</v>
      </c>
      <c r="G46" s="34">
        <v>127000</v>
      </c>
      <c r="H46" s="31" t="s">
        <v>43</v>
      </c>
      <c r="I46" s="60" t="s">
        <v>464</v>
      </c>
      <c r="K46" s="55"/>
    </row>
    <row r="47" spans="1:11" ht="20.100000000000001" customHeight="1">
      <c r="A47" s="6"/>
      <c r="B47" s="11"/>
      <c r="C47" s="7"/>
      <c r="D47" s="7"/>
      <c r="E47" s="6"/>
      <c r="F47" s="13"/>
      <c r="G47" s="13"/>
      <c r="H47" s="6"/>
      <c r="I47" s="54"/>
      <c r="K47" s="55"/>
    </row>
    <row r="48" spans="1:11" ht="20.100000000000001" customHeight="1">
      <c r="A48" s="9">
        <v>7</v>
      </c>
      <c r="B48" s="15" t="s">
        <v>461</v>
      </c>
      <c r="C48" s="4">
        <v>450000</v>
      </c>
      <c r="D48" s="4">
        <v>442471.84</v>
      </c>
      <c r="E48" s="9" t="s">
        <v>15</v>
      </c>
      <c r="F48" s="34" t="s">
        <v>463</v>
      </c>
      <c r="G48" s="34" t="s">
        <v>463</v>
      </c>
      <c r="H48" s="112" t="s">
        <v>42</v>
      </c>
      <c r="I48" s="2" t="s">
        <v>466</v>
      </c>
    </row>
    <row r="49" spans="1:11" ht="20.100000000000001" customHeight="1">
      <c r="A49" s="31"/>
      <c r="B49" s="32" t="s">
        <v>467</v>
      </c>
      <c r="C49" s="33"/>
      <c r="D49" s="33"/>
      <c r="E49" s="31"/>
      <c r="F49" s="34">
        <v>441000</v>
      </c>
      <c r="G49" s="34">
        <v>441000</v>
      </c>
      <c r="H49" s="31" t="s">
        <v>43</v>
      </c>
      <c r="I49" s="60" t="s">
        <v>464</v>
      </c>
      <c r="K49" s="55"/>
    </row>
    <row r="50" spans="1:11" ht="20.100000000000001" customHeight="1">
      <c r="A50" s="6"/>
      <c r="B50" s="11"/>
      <c r="C50" s="7"/>
      <c r="D50" s="7"/>
      <c r="E50" s="6"/>
      <c r="F50" s="13"/>
      <c r="G50" s="13"/>
      <c r="H50" s="6"/>
      <c r="I50" s="54"/>
      <c r="K50" s="55"/>
    </row>
    <row r="51" spans="1:11" ht="20.100000000000001" customHeight="1">
      <c r="A51" s="9">
        <v>8</v>
      </c>
      <c r="B51" s="15" t="s">
        <v>258</v>
      </c>
      <c r="C51" s="4">
        <v>480000</v>
      </c>
      <c r="D51" s="4">
        <v>456084.34</v>
      </c>
      <c r="E51" s="9" t="s">
        <v>15</v>
      </c>
      <c r="F51" s="34" t="s">
        <v>463</v>
      </c>
      <c r="G51" s="34" t="s">
        <v>463</v>
      </c>
      <c r="H51" s="112" t="s">
        <v>42</v>
      </c>
      <c r="I51" s="2" t="s">
        <v>469</v>
      </c>
    </row>
    <row r="52" spans="1:11" ht="20.100000000000001" customHeight="1">
      <c r="A52" s="31"/>
      <c r="B52" s="32" t="s">
        <v>468</v>
      </c>
      <c r="C52" s="33"/>
      <c r="D52" s="33"/>
      <c r="E52" s="31"/>
      <c r="F52" s="34">
        <v>455000</v>
      </c>
      <c r="G52" s="34">
        <v>455000</v>
      </c>
      <c r="H52" s="31" t="s">
        <v>56</v>
      </c>
      <c r="I52" s="60" t="s">
        <v>464</v>
      </c>
      <c r="K52" s="55"/>
    </row>
    <row r="53" spans="1:11" ht="20.100000000000001" customHeight="1">
      <c r="A53" s="6"/>
      <c r="B53" s="11"/>
      <c r="C53" s="7"/>
      <c r="D53" s="7"/>
      <c r="E53" s="6"/>
      <c r="F53" s="13"/>
      <c r="G53" s="13"/>
      <c r="H53" s="6"/>
      <c r="I53" s="54"/>
      <c r="K53" s="55"/>
    </row>
    <row r="55" spans="1:11">
      <c r="G55" s="20">
        <f>G8+G10+G12+G14+G26+G46+G49+G52</f>
        <v>2330537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F214-9516-4100-AC12-CED781C757B7}">
  <dimension ref="A1:I53"/>
  <sheetViews>
    <sheetView topLeftCell="A28" workbookViewId="0">
      <selection activeCell="I41" sqref="I41"/>
    </sheetView>
  </sheetViews>
  <sheetFormatPr defaultRowHeight="15.6"/>
  <cols>
    <col min="1" max="1" width="5.33203125" style="16" customWidth="1"/>
    <col min="2" max="2" width="30.21875" style="14" customWidth="1"/>
    <col min="3" max="3" width="11.77734375" style="19" customWidth="1"/>
    <col min="4" max="4" width="13.77734375" style="19" customWidth="1"/>
    <col min="5" max="5" width="10.33203125" style="16" customWidth="1"/>
    <col min="6" max="6" width="17.88671875" style="20" customWidth="1"/>
    <col min="7" max="7" width="17.77734375" style="20" customWidth="1"/>
    <col min="8" max="8" width="19.5546875" style="16" customWidth="1"/>
    <col min="9" max="9" width="19.109375" style="15" customWidth="1"/>
    <col min="10" max="10" width="9" style="15"/>
    <col min="11" max="11" width="15.21875" style="15" customWidth="1"/>
    <col min="12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492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559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8" customHeight="1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8" customHeight="1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8" customHeight="1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 ht="20.100000000000001" customHeight="1">
      <c r="A7" s="2" t="s">
        <v>14</v>
      </c>
      <c r="B7" s="3" t="s">
        <v>493</v>
      </c>
      <c r="C7" s="4">
        <v>3000</v>
      </c>
      <c r="D7" s="4">
        <v>3000</v>
      </c>
      <c r="E7" s="2" t="s">
        <v>15</v>
      </c>
      <c r="F7" s="12" t="s">
        <v>494</v>
      </c>
      <c r="G7" s="12" t="s">
        <v>495</v>
      </c>
      <c r="H7" s="112" t="s">
        <v>42</v>
      </c>
      <c r="I7" s="2" t="s">
        <v>496</v>
      </c>
    </row>
    <row r="8" spans="1:9" ht="20.100000000000001" customHeight="1">
      <c r="A8" s="6"/>
      <c r="B8" s="11"/>
      <c r="C8" s="7"/>
      <c r="D8" s="7"/>
      <c r="E8" s="6"/>
      <c r="F8" s="13">
        <v>3000</v>
      </c>
      <c r="G8" s="13">
        <v>3000</v>
      </c>
      <c r="H8" s="6" t="s">
        <v>43</v>
      </c>
      <c r="I8" s="8" t="s">
        <v>497</v>
      </c>
    </row>
    <row r="9" spans="1:9" ht="20.100000000000001" customHeight="1">
      <c r="A9" s="2" t="s">
        <v>330</v>
      </c>
      <c r="B9" s="3" t="s">
        <v>498</v>
      </c>
      <c r="C9" s="4">
        <v>3000</v>
      </c>
      <c r="D9" s="4">
        <v>3000</v>
      </c>
      <c r="E9" s="2" t="s">
        <v>15</v>
      </c>
      <c r="F9" s="12" t="s">
        <v>494</v>
      </c>
      <c r="G9" s="12" t="s">
        <v>495</v>
      </c>
      <c r="H9" s="112" t="s">
        <v>42</v>
      </c>
      <c r="I9" s="2" t="s">
        <v>499</v>
      </c>
    </row>
    <row r="10" spans="1:9" ht="20.100000000000001" customHeight="1">
      <c r="A10" s="6"/>
      <c r="B10" s="11"/>
      <c r="C10" s="7"/>
      <c r="D10" s="7"/>
      <c r="E10" s="6"/>
      <c r="F10" s="13">
        <v>3000</v>
      </c>
      <c r="G10" s="13">
        <v>3000</v>
      </c>
      <c r="H10" s="6" t="s">
        <v>43</v>
      </c>
      <c r="I10" s="8" t="s">
        <v>497</v>
      </c>
    </row>
    <row r="11" spans="1:9" ht="20.100000000000001" customHeight="1">
      <c r="A11" s="2" t="s">
        <v>455</v>
      </c>
      <c r="B11" s="3" t="s">
        <v>500</v>
      </c>
      <c r="C11" s="4">
        <v>8000</v>
      </c>
      <c r="D11" s="4">
        <v>8000</v>
      </c>
      <c r="E11" s="2" t="s">
        <v>15</v>
      </c>
      <c r="F11" s="12" t="s">
        <v>494</v>
      </c>
      <c r="G11" s="12" t="s">
        <v>495</v>
      </c>
      <c r="H11" s="112" t="s">
        <v>42</v>
      </c>
      <c r="I11" s="2" t="s">
        <v>501</v>
      </c>
    </row>
    <row r="12" spans="1:9" ht="20.100000000000001" customHeight="1">
      <c r="A12" s="6"/>
      <c r="B12" s="11"/>
      <c r="C12" s="7"/>
      <c r="D12" s="7"/>
      <c r="E12" s="6"/>
      <c r="F12" s="13">
        <v>8000</v>
      </c>
      <c r="G12" s="13">
        <v>8000</v>
      </c>
      <c r="H12" s="6" t="s">
        <v>43</v>
      </c>
      <c r="I12" s="8" t="s">
        <v>497</v>
      </c>
    </row>
    <row r="13" spans="1:9" ht="20.100000000000001" customHeight="1">
      <c r="A13" s="2" t="s">
        <v>528</v>
      </c>
      <c r="B13" s="3" t="s">
        <v>502</v>
      </c>
      <c r="C13" s="4">
        <v>670</v>
      </c>
      <c r="D13" s="4">
        <v>670</v>
      </c>
      <c r="E13" s="2" t="s">
        <v>15</v>
      </c>
      <c r="F13" s="12" t="s">
        <v>503</v>
      </c>
      <c r="G13" s="12" t="s">
        <v>503</v>
      </c>
      <c r="H13" s="112" t="s">
        <v>42</v>
      </c>
      <c r="I13" s="2" t="s">
        <v>504</v>
      </c>
    </row>
    <row r="14" spans="1:9" ht="20.100000000000001" customHeight="1">
      <c r="A14" s="6"/>
      <c r="B14" s="11" t="s">
        <v>66</v>
      </c>
      <c r="C14" s="7"/>
      <c r="D14" s="7"/>
      <c r="E14" s="6"/>
      <c r="F14" s="13">
        <v>670</v>
      </c>
      <c r="G14" s="13">
        <v>670</v>
      </c>
      <c r="H14" s="6" t="s">
        <v>43</v>
      </c>
      <c r="I14" s="8" t="s">
        <v>505</v>
      </c>
    </row>
    <row r="15" spans="1:9" ht="20.100000000000001" customHeight="1">
      <c r="A15" s="2" t="s">
        <v>529</v>
      </c>
      <c r="B15" s="3" t="s">
        <v>506</v>
      </c>
      <c r="C15" s="4">
        <v>23947</v>
      </c>
      <c r="D15" s="4">
        <v>23927</v>
      </c>
      <c r="E15" s="2" t="s">
        <v>15</v>
      </c>
      <c r="F15" s="12" t="s">
        <v>449</v>
      </c>
      <c r="G15" s="12" t="s">
        <v>449</v>
      </c>
      <c r="H15" s="112" t="s">
        <v>42</v>
      </c>
      <c r="I15" s="2" t="s">
        <v>507</v>
      </c>
    </row>
    <row r="16" spans="1:9" ht="20.100000000000001" customHeight="1">
      <c r="A16" s="6"/>
      <c r="B16" s="11"/>
      <c r="C16" s="7"/>
      <c r="D16" s="7"/>
      <c r="E16" s="6"/>
      <c r="F16" s="13">
        <v>23947</v>
      </c>
      <c r="G16" s="13">
        <v>23947</v>
      </c>
      <c r="H16" s="6" t="s">
        <v>56</v>
      </c>
      <c r="I16" s="8" t="s">
        <v>505</v>
      </c>
    </row>
    <row r="17" spans="1:9" ht="20.100000000000001" customHeight="1">
      <c r="A17" s="2" t="s">
        <v>530</v>
      </c>
      <c r="B17" s="3" t="s">
        <v>511</v>
      </c>
      <c r="C17" s="4">
        <v>15800</v>
      </c>
      <c r="D17" s="4">
        <v>15800</v>
      </c>
      <c r="E17" s="2" t="s">
        <v>15</v>
      </c>
      <c r="F17" s="12" t="s">
        <v>508</v>
      </c>
      <c r="G17" s="12" t="s">
        <v>508</v>
      </c>
      <c r="H17" s="112" t="s">
        <v>42</v>
      </c>
      <c r="I17" s="2" t="s">
        <v>509</v>
      </c>
    </row>
    <row r="18" spans="1:9" ht="20.100000000000001" customHeight="1">
      <c r="A18" s="6"/>
      <c r="B18" s="11"/>
      <c r="C18" s="7"/>
      <c r="D18" s="7"/>
      <c r="E18" s="6"/>
      <c r="F18" s="13">
        <v>15800</v>
      </c>
      <c r="G18" s="13">
        <v>15800</v>
      </c>
      <c r="H18" s="6" t="s">
        <v>56</v>
      </c>
      <c r="I18" s="8" t="s">
        <v>510</v>
      </c>
    </row>
    <row r="19" spans="1:9" ht="20.100000000000001" customHeight="1">
      <c r="A19" s="2" t="s">
        <v>531</v>
      </c>
      <c r="B19" s="3" t="s">
        <v>512</v>
      </c>
      <c r="C19" s="4">
        <v>34865.949999999997</v>
      </c>
      <c r="D19" s="4">
        <v>34895.949999999997</v>
      </c>
      <c r="E19" s="2" t="s">
        <v>15</v>
      </c>
      <c r="F19" s="12" t="s">
        <v>314</v>
      </c>
      <c r="G19" s="12" t="s">
        <v>314</v>
      </c>
      <c r="H19" s="112" t="s">
        <v>42</v>
      </c>
      <c r="I19" s="2" t="s">
        <v>513</v>
      </c>
    </row>
    <row r="20" spans="1:9" ht="20.100000000000001" customHeight="1">
      <c r="A20" s="6"/>
      <c r="B20" s="11"/>
      <c r="C20" s="7"/>
      <c r="D20" s="7"/>
      <c r="E20" s="6"/>
      <c r="F20" s="13">
        <v>34865.949999999997</v>
      </c>
      <c r="G20" s="13">
        <v>34865.949999999997</v>
      </c>
      <c r="H20" s="6" t="s">
        <v>56</v>
      </c>
      <c r="I20" s="8" t="s">
        <v>510</v>
      </c>
    </row>
    <row r="21" spans="1:9" ht="20.100000000000001" customHeight="1">
      <c r="A21" s="2" t="s">
        <v>532</v>
      </c>
      <c r="B21" s="3" t="s">
        <v>514</v>
      </c>
      <c r="C21" s="4">
        <v>42000</v>
      </c>
      <c r="D21" s="4">
        <v>42000</v>
      </c>
      <c r="E21" s="2" t="s">
        <v>15</v>
      </c>
      <c r="F21" s="12" t="s">
        <v>515</v>
      </c>
      <c r="G21" s="12" t="s">
        <v>515</v>
      </c>
      <c r="H21" s="112" t="s">
        <v>42</v>
      </c>
      <c r="I21" s="2" t="s">
        <v>516</v>
      </c>
    </row>
    <row r="22" spans="1:9" ht="20.100000000000001" customHeight="1">
      <c r="A22" s="6"/>
      <c r="B22" s="11"/>
      <c r="C22" s="7"/>
      <c r="D22" s="7"/>
      <c r="E22" s="6"/>
      <c r="F22" s="13">
        <v>42000</v>
      </c>
      <c r="G22" s="13">
        <v>42000</v>
      </c>
      <c r="H22" s="6" t="s">
        <v>56</v>
      </c>
      <c r="I22" s="8" t="s">
        <v>517</v>
      </c>
    </row>
    <row r="23" spans="1:9" ht="20.100000000000001" customHeight="1">
      <c r="A23" s="31">
        <v>9</v>
      </c>
      <c r="B23" s="14" t="s">
        <v>518</v>
      </c>
      <c r="C23" s="33">
        <v>1500000</v>
      </c>
      <c r="D23" s="33">
        <v>1649755.28</v>
      </c>
      <c r="E23" s="31" t="s">
        <v>70</v>
      </c>
      <c r="F23" s="34" t="s">
        <v>523</v>
      </c>
      <c r="G23" s="34" t="s">
        <v>523</v>
      </c>
      <c r="H23" s="112" t="s">
        <v>42</v>
      </c>
      <c r="I23" s="45" t="s">
        <v>521</v>
      </c>
    </row>
    <row r="24" spans="1:9" ht="20.100000000000001" customHeight="1">
      <c r="A24" s="31"/>
      <c r="B24" s="14" t="s">
        <v>519</v>
      </c>
      <c r="C24" s="33"/>
      <c r="D24" s="33"/>
      <c r="E24" s="31"/>
      <c r="F24" s="34">
        <v>1490000</v>
      </c>
      <c r="G24" s="34">
        <v>1490000</v>
      </c>
      <c r="H24" s="31" t="s">
        <v>43</v>
      </c>
      <c r="I24" s="51" t="s">
        <v>522</v>
      </c>
    </row>
    <row r="25" spans="1:9" ht="20.100000000000001" customHeight="1">
      <c r="A25" s="31"/>
      <c r="B25" s="14" t="s">
        <v>520</v>
      </c>
      <c r="C25" s="33"/>
      <c r="D25" s="33"/>
      <c r="E25" s="31"/>
      <c r="F25" s="135" t="s">
        <v>524</v>
      </c>
      <c r="G25" s="34"/>
      <c r="H25" s="50"/>
      <c r="I25" s="35"/>
    </row>
    <row r="26" spans="1:9" ht="20.100000000000001" customHeight="1">
      <c r="A26" s="31"/>
      <c r="C26" s="33"/>
      <c r="D26" s="33"/>
      <c r="E26" s="31"/>
      <c r="F26" s="13">
        <v>1491000</v>
      </c>
      <c r="G26" s="34"/>
      <c r="H26" s="50"/>
      <c r="I26" s="35"/>
    </row>
    <row r="27" spans="1:9" ht="20.100000000000001" customHeight="1">
      <c r="A27" s="31"/>
      <c r="C27" s="33"/>
      <c r="D27" s="33"/>
      <c r="E27" s="31"/>
      <c r="F27" s="12" t="s">
        <v>525</v>
      </c>
      <c r="G27" s="34"/>
      <c r="H27" s="31"/>
      <c r="I27" s="35"/>
    </row>
    <row r="28" spans="1:9" ht="20.100000000000001" customHeight="1">
      <c r="A28" s="6"/>
      <c r="B28" s="47"/>
      <c r="C28" s="7"/>
      <c r="D28" s="7"/>
      <c r="E28" s="6"/>
      <c r="F28" s="13">
        <v>1495000</v>
      </c>
      <c r="G28" s="13"/>
      <c r="H28" s="6"/>
      <c r="I28" s="35"/>
    </row>
    <row r="29" spans="1:9" ht="20.100000000000001" customHeight="1">
      <c r="A29" s="31">
        <v>10</v>
      </c>
      <c r="B29" s="14" t="s">
        <v>518</v>
      </c>
      <c r="C29" s="33">
        <v>1220000</v>
      </c>
      <c r="D29" s="33">
        <v>1320070.28</v>
      </c>
      <c r="E29" s="31" t="s">
        <v>70</v>
      </c>
      <c r="F29" s="34" t="s">
        <v>523</v>
      </c>
      <c r="G29" s="34" t="s">
        <v>523</v>
      </c>
      <c r="H29" s="112" t="s">
        <v>42</v>
      </c>
      <c r="I29" s="45" t="s">
        <v>527</v>
      </c>
    </row>
    <row r="30" spans="1:9" ht="20.100000000000001" customHeight="1">
      <c r="A30" s="31"/>
      <c r="B30" s="14" t="s">
        <v>526</v>
      </c>
      <c r="C30" s="33"/>
      <c r="D30" s="33"/>
      <c r="E30" s="31"/>
      <c r="F30" s="34">
        <v>1210000</v>
      </c>
      <c r="G30" s="34">
        <v>1210000</v>
      </c>
      <c r="H30" s="31" t="s">
        <v>43</v>
      </c>
      <c r="I30" s="51" t="s">
        <v>522</v>
      </c>
    </row>
    <row r="31" spans="1:9" ht="20.100000000000001" customHeight="1">
      <c r="A31" s="31"/>
      <c r="C31" s="33"/>
      <c r="D31" s="33"/>
      <c r="E31" s="31"/>
      <c r="F31" s="135" t="s">
        <v>524</v>
      </c>
      <c r="G31" s="34"/>
      <c r="H31" s="50"/>
      <c r="I31" s="35"/>
    </row>
    <row r="32" spans="1:9" ht="20.100000000000001" customHeight="1">
      <c r="A32" s="31"/>
      <c r="C32" s="33"/>
      <c r="D32" s="33"/>
      <c r="E32" s="31"/>
      <c r="F32" s="13">
        <v>1211000</v>
      </c>
      <c r="G32" s="34"/>
      <c r="H32" s="50"/>
      <c r="I32" s="35"/>
    </row>
    <row r="33" spans="1:9" ht="20.100000000000001" customHeight="1">
      <c r="A33" s="31"/>
      <c r="C33" s="33"/>
      <c r="D33" s="33"/>
      <c r="E33" s="31"/>
      <c r="F33" s="12" t="s">
        <v>525</v>
      </c>
      <c r="G33" s="34"/>
      <c r="H33" s="31"/>
      <c r="I33" s="35"/>
    </row>
    <row r="34" spans="1:9" ht="20.100000000000001" customHeight="1">
      <c r="A34" s="6"/>
      <c r="B34" s="47"/>
      <c r="C34" s="7"/>
      <c r="D34" s="7"/>
      <c r="E34" s="6"/>
      <c r="F34" s="13">
        <v>1215000</v>
      </c>
      <c r="G34" s="13"/>
      <c r="H34" s="6"/>
      <c r="I34" s="35"/>
    </row>
    <row r="35" spans="1:9" ht="20.100000000000001" customHeight="1">
      <c r="A35" s="31">
        <v>11</v>
      </c>
      <c r="B35" s="14" t="s">
        <v>518</v>
      </c>
      <c r="C35" s="33">
        <v>1400000</v>
      </c>
      <c r="D35" s="33">
        <v>1395175.47</v>
      </c>
      <c r="E35" s="31" t="s">
        <v>70</v>
      </c>
      <c r="F35" s="34" t="s">
        <v>523</v>
      </c>
      <c r="G35" s="34" t="s">
        <v>523</v>
      </c>
      <c r="H35" s="112" t="s">
        <v>42</v>
      </c>
      <c r="I35" s="45" t="s">
        <v>533</v>
      </c>
    </row>
    <row r="36" spans="1:9" ht="20.100000000000001" customHeight="1">
      <c r="A36" s="31"/>
      <c r="B36" s="14" t="s">
        <v>535</v>
      </c>
      <c r="C36" s="33"/>
      <c r="D36" s="33"/>
      <c r="E36" s="31"/>
      <c r="F36" s="34">
        <v>1389000</v>
      </c>
      <c r="G36" s="34">
        <v>1389000</v>
      </c>
      <c r="H36" s="31" t="s">
        <v>43</v>
      </c>
      <c r="I36" s="51" t="s">
        <v>534</v>
      </c>
    </row>
    <row r="37" spans="1:9" ht="20.100000000000001" customHeight="1">
      <c r="A37" s="31"/>
      <c r="B37" s="14" t="s">
        <v>211</v>
      </c>
      <c r="C37" s="33"/>
      <c r="D37" s="33"/>
      <c r="E37" s="31"/>
      <c r="F37" s="135" t="s">
        <v>524</v>
      </c>
      <c r="G37" s="34"/>
      <c r="H37" s="50"/>
      <c r="I37" s="35"/>
    </row>
    <row r="38" spans="1:9" ht="20.100000000000001" customHeight="1">
      <c r="A38" s="31"/>
      <c r="C38" s="33"/>
      <c r="D38" s="33"/>
      <c r="E38" s="31"/>
      <c r="F38" s="13">
        <v>1390000</v>
      </c>
      <c r="G38" s="34"/>
      <c r="H38" s="50"/>
      <c r="I38" s="35"/>
    </row>
    <row r="39" spans="1:9" ht="20.100000000000001" customHeight="1">
      <c r="A39" s="31"/>
      <c r="C39" s="33"/>
      <c r="D39" s="33"/>
      <c r="E39" s="31"/>
      <c r="F39" s="12" t="s">
        <v>525</v>
      </c>
      <c r="G39" s="34"/>
      <c r="H39" s="31"/>
      <c r="I39" s="35"/>
    </row>
    <row r="40" spans="1:9" ht="20.100000000000001" customHeight="1">
      <c r="A40" s="6"/>
      <c r="B40" s="47"/>
      <c r="C40" s="7"/>
      <c r="D40" s="7"/>
      <c r="E40" s="6"/>
      <c r="F40" s="13">
        <v>1393000</v>
      </c>
      <c r="G40" s="13"/>
      <c r="H40" s="6"/>
      <c r="I40" s="35"/>
    </row>
    <row r="41" spans="1:9" ht="20.100000000000001" customHeight="1">
      <c r="A41" s="2" t="s">
        <v>94</v>
      </c>
      <c r="B41" s="3" t="s">
        <v>536</v>
      </c>
      <c r="C41" s="4">
        <v>5000</v>
      </c>
      <c r="D41" s="4">
        <v>5000</v>
      </c>
      <c r="E41" s="2" t="s">
        <v>15</v>
      </c>
      <c r="F41" s="12" t="s">
        <v>537</v>
      </c>
      <c r="G41" s="12" t="s">
        <v>537</v>
      </c>
      <c r="H41" s="112" t="s">
        <v>42</v>
      </c>
      <c r="I41" s="2" t="s">
        <v>538</v>
      </c>
    </row>
    <row r="42" spans="1:9" ht="20.100000000000001" customHeight="1">
      <c r="A42" s="6"/>
      <c r="B42" s="11"/>
      <c r="C42" s="7"/>
      <c r="D42" s="7"/>
      <c r="E42" s="6"/>
      <c r="F42" s="13">
        <v>5000</v>
      </c>
      <c r="G42" s="13">
        <v>5000</v>
      </c>
      <c r="H42" s="6" t="s">
        <v>56</v>
      </c>
      <c r="I42" s="8" t="s">
        <v>534</v>
      </c>
    </row>
    <row r="43" spans="1:9" ht="20.100000000000001" customHeight="1">
      <c r="A43" s="2" t="s">
        <v>541</v>
      </c>
      <c r="B43" s="3" t="s">
        <v>539</v>
      </c>
      <c r="C43" s="4">
        <v>18900</v>
      </c>
      <c r="D43" s="4">
        <v>18900</v>
      </c>
      <c r="E43" s="2" t="s">
        <v>15</v>
      </c>
      <c r="F43" s="12" t="s">
        <v>540</v>
      </c>
      <c r="G43" s="12" t="s">
        <v>540</v>
      </c>
      <c r="H43" s="112" t="s">
        <v>42</v>
      </c>
      <c r="I43" s="2" t="s">
        <v>538</v>
      </c>
    </row>
    <row r="44" spans="1:9" ht="20.100000000000001" customHeight="1">
      <c r="A44" s="6"/>
      <c r="B44" s="11"/>
      <c r="C44" s="7"/>
      <c r="D44" s="7"/>
      <c r="E44" s="6"/>
      <c r="F44" s="13">
        <v>18900</v>
      </c>
      <c r="G44" s="13">
        <v>18900</v>
      </c>
      <c r="H44" s="6" t="s">
        <v>56</v>
      </c>
      <c r="I44" s="8" t="s">
        <v>534</v>
      </c>
    </row>
    <row r="45" spans="1:9" ht="20.100000000000001" customHeight="1">
      <c r="A45" s="2" t="s">
        <v>542</v>
      </c>
      <c r="B45" s="3" t="s">
        <v>545</v>
      </c>
      <c r="C45" s="4">
        <v>1050</v>
      </c>
      <c r="D45" s="4">
        <v>1050</v>
      </c>
      <c r="E45" s="2" t="s">
        <v>15</v>
      </c>
      <c r="F45" s="12" t="s">
        <v>503</v>
      </c>
      <c r="G45" s="12" t="s">
        <v>503</v>
      </c>
      <c r="H45" s="112" t="s">
        <v>42</v>
      </c>
      <c r="I45" s="2" t="s">
        <v>547</v>
      </c>
    </row>
    <row r="46" spans="1:9" ht="20.100000000000001" customHeight="1">
      <c r="A46" s="31"/>
      <c r="B46" s="32" t="s">
        <v>546</v>
      </c>
      <c r="C46" s="33"/>
      <c r="D46" s="33"/>
      <c r="E46" s="31"/>
      <c r="F46" s="34">
        <v>1050</v>
      </c>
      <c r="G46" s="34">
        <v>1050</v>
      </c>
      <c r="H46" s="31" t="s">
        <v>43</v>
      </c>
      <c r="I46" s="35" t="s">
        <v>534</v>
      </c>
    </row>
    <row r="47" spans="1:9" ht="20.100000000000001" customHeight="1">
      <c r="A47" s="2" t="s">
        <v>543</v>
      </c>
      <c r="B47" s="3" t="s">
        <v>548</v>
      </c>
      <c r="C47" s="127">
        <v>78800</v>
      </c>
      <c r="D47" s="4">
        <v>78800</v>
      </c>
      <c r="E47" s="141" t="s">
        <v>15</v>
      </c>
      <c r="F47" s="12" t="s">
        <v>551</v>
      </c>
      <c r="G47" s="142" t="s">
        <v>551</v>
      </c>
      <c r="H47" s="9" t="s">
        <v>42</v>
      </c>
      <c r="I47" s="143" t="s">
        <v>552</v>
      </c>
    </row>
    <row r="48" spans="1:9" ht="20.100000000000001" customHeight="1">
      <c r="A48" s="31"/>
      <c r="B48" s="32" t="s">
        <v>549</v>
      </c>
      <c r="C48" s="17"/>
      <c r="D48" s="33"/>
      <c r="F48" s="34">
        <v>78800</v>
      </c>
      <c r="G48" s="18">
        <v>78800</v>
      </c>
      <c r="H48" s="31" t="s">
        <v>43</v>
      </c>
      <c r="I48" s="44" t="s">
        <v>553</v>
      </c>
    </row>
    <row r="49" spans="1:9" ht="20.100000000000001" customHeight="1">
      <c r="A49" s="6"/>
      <c r="B49" s="11" t="s">
        <v>550</v>
      </c>
      <c r="C49" s="132"/>
      <c r="D49" s="7"/>
      <c r="E49" s="137"/>
      <c r="F49" s="13"/>
      <c r="G49" s="133"/>
      <c r="H49" s="6"/>
      <c r="I49" s="93"/>
    </row>
    <row r="50" spans="1:9" ht="20.100000000000001" customHeight="1">
      <c r="A50" s="74" t="s">
        <v>544</v>
      </c>
      <c r="B50" s="92" t="s">
        <v>557</v>
      </c>
      <c r="C50" s="33">
        <v>10800</v>
      </c>
      <c r="D50" s="33">
        <v>10800</v>
      </c>
      <c r="E50" s="74" t="s">
        <v>15</v>
      </c>
      <c r="F50" s="34" t="s">
        <v>556</v>
      </c>
      <c r="G50" s="34" t="s">
        <v>556</v>
      </c>
      <c r="H50" s="16" t="s">
        <v>42</v>
      </c>
      <c r="I50" s="74" t="s">
        <v>554</v>
      </c>
    </row>
    <row r="51" spans="1:9" ht="20.100000000000001" customHeight="1">
      <c r="A51" s="6"/>
      <c r="B51" s="11" t="s">
        <v>558</v>
      </c>
      <c r="C51" s="7"/>
      <c r="D51" s="7"/>
      <c r="E51" s="6"/>
      <c r="F51" s="13">
        <v>10800</v>
      </c>
      <c r="G51" s="13">
        <v>10800</v>
      </c>
      <c r="H51" s="6" t="s">
        <v>43</v>
      </c>
      <c r="I51" s="8" t="s">
        <v>555</v>
      </c>
    </row>
    <row r="53" spans="1:9">
      <c r="G53" s="20">
        <f>G8+G10+G12+G14+G16+G18+G20+G22+G24+G30+G36+G42+G44+G46+G48+G51</f>
        <v>4334832.95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806F5-A3B7-4967-A2E1-1A576001FA33}">
  <dimension ref="A1:I21"/>
  <sheetViews>
    <sheetView tabSelected="1" zoomScaleNormal="100" workbookViewId="0">
      <selection activeCell="J9" sqref="J9"/>
    </sheetView>
  </sheetViews>
  <sheetFormatPr defaultRowHeight="15.6"/>
  <cols>
    <col min="1" max="1" width="5.33203125" style="16" customWidth="1"/>
    <col min="2" max="2" width="27.33203125" style="14" customWidth="1"/>
    <col min="3" max="3" width="11.77734375" style="19" customWidth="1"/>
    <col min="4" max="4" width="10.77734375" style="19" customWidth="1"/>
    <col min="5" max="5" width="10.33203125" style="16" customWidth="1"/>
    <col min="6" max="6" width="22.33203125" style="20" customWidth="1"/>
    <col min="7" max="7" width="19.77734375" style="20" customWidth="1"/>
    <col min="8" max="8" width="18.21875" style="16" customWidth="1"/>
    <col min="9" max="9" width="18.77734375" style="15" customWidth="1"/>
    <col min="10" max="256" width="9" style="15"/>
    <col min="257" max="257" width="6.33203125" style="15" customWidth="1"/>
    <col min="258" max="258" width="25.6640625" style="15" customWidth="1"/>
    <col min="259" max="259" width="12.44140625" style="15" customWidth="1"/>
    <col min="260" max="260" width="11.109375" style="15" customWidth="1"/>
    <col min="261" max="261" width="11.77734375" style="15" customWidth="1"/>
    <col min="262" max="262" width="16.33203125" style="15" customWidth="1"/>
    <col min="263" max="263" width="18.21875" style="15" customWidth="1"/>
    <col min="264" max="264" width="17.109375" style="15" customWidth="1"/>
    <col min="265" max="265" width="17.44140625" style="15" customWidth="1"/>
    <col min="266" max="512" width="9" style="15"/>
    <col min="513" max="513" width="6.33203125" style="15" customWidth="1"/>
    <col min="514" max="514" width="25.6640625" style="15" customWidth="1"/>
    <col min="515" max="515" width="12.44140625" style="15" customWidth="1"/>
    <col min="516" max="516" width="11.109375" style="15" customWidth="1"/>
    <col min="517" max="517" width="11.77734375" style="15" customWidth="1"/>
    <col min="518" max="518" width="16.33203125" style="15" customWidth="1"/>
    <col min="519" max="519" width="18.21875" style="15" customWidth="1"/>
    <col min="520" max="520" width="17.109375" style="15" customWidth="1"/>
    <col min="521" max="521" width="17.44140625" style="15" customWidth="1"/>
    <col min="522" max="768" width="9" style="15"/>
    <col min="769" max="769" width="6.33203125" style="15" customWidth="1"/>
    <col min="770" max="770" width="25.6640625" style="15" customWidth="1"/>
    <col min="771" max="771" width="12.44140625" style="15" customWidth="1"/>
    <col min="772" max="772" width="11.109375" style="15" customWidth="1"/>
    <col min="773" max="773" width="11.77734375" style="15" customWidth="1"/>
    <col min="774" max="774" width="16.33203125" style="15" customWidth="1"/>
    <col min="775" max="775" width="18.21875" style="15" customWidth="1"/>
    <col min="776" max="776" width="17.109375" style="15" customWidth="1"/>
    <col min="777" max="777" width="17.44140625" style="15" customWidth="1"/>
    <col min="778" max="1024" width="9" style="15"/>
    <col min="1025" max="1025" width="6.33203125" style="15" customWidth="1"/>
    <col min="1026" max="1026" width="25.6640625" style="15" customWidth="1"/>
    <col min="1027" max="1027" width="12.44140625" style="15" customWidth="1"/>
    <col min="1028" max="1028" width="11.109375" style="15" customWidth="1"/>
    <col min="1029" max="1029" width="11.77734375" style="15" customWidth="1"/>
    <col min="1030" max="1030" width="16.33203125" style="15" customWidth="1"/>
    <col min="1031" max="1031" width="18.21875" style="15" customWidth="1"/>
    <col min="1032" max="1032" width="17.109375" style="15" customWidth="1"/>
    <col min="1033" max="1033" width="17.44140625" style="15" customWidth="1"/>
    <col min="1034" max="1280" width="9" style="15"/>
    <col min="1281" max="1281" width="6.33203125" style="15" customWidth="1"/>
    <col min="1282" max="1282" width="25.6640625" style="15" customWidth="1"/>
    <col min="1283" max="1283" width="12.44140625" style="15" customWidth="1"/>
    <col min="1284" max="1284" width="11.109375" style="15" customWidth="1"/>
    <col min="1285" max="1285" width="11.77734375" style="15" customWidth="1"/>
    <col min="1286" max="1286" width="16.33203125" style="15" customWidth="1"/>
    <col min="1287" max="1287" width="18.21875" style="15" customWidth="1"/>
    <col min="1288" max="1288" width="17.109375" style="15" customWidth="1"/>
    <col min="1289" max="1289" width="17.44140625" style="15" customWidth="1"/>
    <col min="1290" max="1536" width="9" style="15"/>
    <col min="1537" max="1537" width="6.33203125" style="15" customWidth="1"/>
    <col min="1538" max="1538" width="25.6640625" style="15" customWidth="1"/>
    <col min="1539" max="1539" width="12.44140625" style="15" customWidth="1"/>
    <col min="1540" max="1540" width="11.109375" style="15" customWidth="1"/>
    <col min="1541" max="1541" width="11.77734375" style="15" customWidth="1"/>
    <col min="1542" max="1542" width="16.33203125" style="15" customWidth="1"/>
    <col min="1543" max="1543" width="18.21875" style="15" customWidth="1"/>
    <col min="1544" max="1544" width="17.109375" style="15" customWidth="1"/>
    <col min="1545" max="1545" width="17.44140625" style="15" customWidth="1"/>
    <col min="1546" max="1792" width="9" style="15"/>
    <col min="1793" max="1793" width="6.33203125" style="15" customWidth="1"/>
    <col min="1794" max="1794" width="25.6640625" style="15" customWidth="1"/>
    <col min="1795" max="1795" width="12.44140625" style="15" customWidth="1"/>
    <col min="1796" max="1796" width="11.109375" style="15" customWidth="1"/>
    <col min="1797" max="1797" width="11.77734375" style="15" customWidth="1"/>
    <col min="1798" max="1798" width="16.33203125" style="15" customWidth="1"/>
    <col min="1799" max="1799" width="18.21875" style="15" customWidth="1"/>
    <col min="1800" max="1800" width="17.109375" style="15" customWidth="1"/>
    <col min="1801" max="1801" width="17.44140625" style="15" customWidth="1"/>
    <col min="1802" max="2048" width="9" style="15"/>
    <col min="2049" max="2049" width="6.33203125" style="15" customWidth="1"/>
    <col min="2050" max="2050" width="25.6640625" style="15" customWidth="1"/>
    <col min="2051" max="2051" width="12.44140625" style="15" customWidth="1"/>
    <col min="2052" max="2052" width="11.109375" style="15" customWidth="1"/>
    <col min="2053" max="2053" width="11.77734375" style="15" customWidth="1"/>
    <col min="2054" max="2054" width="16.33203125" style="15" customWidth="1"/>
    <col min="2055" max="2055" width="18.21875" style="15" customWidth="1"/>
    <col min="2056" max="2056" width="17.109375" style="15" customWidth="1"/>
    <col min="2057" max="2057" width="17.44140625" style="15" customWidth="1"/>
    <col min="2058" max="2304" width="9" style="15"/>
    <col min="2305" max="2305" width="6.33203125" style="15" customWidth="1"/>
    <col min="2306" max="2306" width="25.6640625" style="15" customWidth="1"/>
    <col min="2307" max="2307" width="12.44140625" style="15" customWidth="1"/>
    <col min="2308" max="2308" width="11.109375" style="15" customWidth="1"/>
    <col min="2309" max="2309" width="11.77734375" style="15" customWidth="1"/>
    <col min="2310" max="2310" width="16.33203125" style="15" customWidth="1"/>
    <col min="2311" max="2311" width="18.21875" style="15" customWidth="1"/>
    <col min="2312" max="2312" width="17.109375" style="15" customWidth="1"/>
    <col min="2313" max="2313" width="17.44140625" style="15" customWidth="1"/>
    <col min="2314" max="2560" width="9" style="15"/>
    <col min="2561" max="2561" width="6.33203125" style="15" customWidth="1"/>
    <col min="2562" max="2562" width="25.6640625" style="15" customWidth="1"/>
    <col min="2563" max="2563" width="12.44140625" style="15" customWidth="1"/>
    <col min="2564" max="2564" width="11.109375" style="15" customWidth="1"/>
    <col min="2565" max="2565" width="11.77734375" style="15" customWidth="1"/>
    <col min="2566" max="2566" width="16.33203125" style="15" customWidth="1"/>
    <col min="2567" max="2567" width="18.21875" style="15" customWidth="1"/>
    <col min="2568" max="2568" width="17.109375" style="15" customWidth="1"/>
    <col min="2569" max="2569" width="17.44140625" style="15" customWidth="1"/>
    <col min="2570" max="2816" width="9" style="15"/>
    <col min="2817" max="2817" width="6.33203125" style="15" customWidth="1"/>
    <col min="2818" max="2818" width="25.6640625" style="15" customWidth="1"/>
    <col min="2819" max="2819" width="12.44140625" style="15" customWidth="1"/>
    <col min="2820" max="2820" width="11.109375" style="15" customWidth="1"/>
    <col min="2821" max="2821" width="11.77734375" style="15" customWidth="1"/>
    <col min="2822" max="2822" width="16.33203125" style="15" customWidth="1"/>
    <col min="2823" max="2823" width="18.21875" style="15" customWidth="1"/>
    <col min="2824" max="2824" width="17.109375" style="15" customWidth="1"/>
    <col min="2825" max="2825" width="17.44140625" style="15" customWidth="1"/>
    <col min="2826" max="3072" width="9" style="15"/>
    <col min="3073" max="3073" width="6.33203125" style="15" customWidth="1"/>
    <col min="3074" max="3074" width="25.6640625" style="15" customWidth="1"/>
    <col min="3075" max="3075" width="12.44140625" style="15" customWidth="1"/>
    <col min="3076" max="3076" width="11.109375" style="15" customWidth="1"/>
    <col min="3077" max="3077" width="11.77734375" style="15" customWidth="1"/>
    <col min="3078" max="3078" width="16.33203125" style="15" customWidth="1"/>
    <col min="3079" max="3079" width="18.21875" style="15" customWidth="1"/>
    <col min="3080" max="3080" width="17.109375" style="15" customWidth="1"/>
    <col min="3081" max="3081" width="17.44140625" style="15" customWidth="1"/>
    <col min="3082" max="3328" width="9" style="15"/>
    <col min="3329" max="3329" width="6.33203125" style="15" customWidth="1"/>
    <col min="3330" max="3330" width="25.6640625" style="15" customWidth="1"/>
    <col min="3331" max="3331" width="12.44140625" style="15" customWidth="1"/>
    <col min="3332" max="3332" width="11.109375" style="15" customWidth="1"/>
    <col min="3333" max="3333" width="11.77734375" style="15" customWidth="1"/>
    <col min="3334" max="3334" width="16.33203125" style="15" customWidth="1"/>
    <col min="3335" max="3335" width="18.21875" style="15" customWidth="1"/>
    <col min="3336" max="3336" width="17.109375" style="15" customWidth="1"/>
    <col min="3337" max="3337" width="17.44140625" style="15" customWidth="1"/>
    <col min="3338" max="3584" width="9" style="15"/>
    <col min="3585" max="3585" width="6.33203125" style="15" customWidth="1"/>
    <col min="3586" max="3586" width="25.6640625" style="15" customWidth="1"/>
    <col min="3587" max="3587" width="12.44140625" style="15" customWidth="1"/>
    <col min="3588" max="3588" width="11.109375" style="15" customWidth="1"/>
    <col min="3589" max="3589" width="11.77734375" style="15" customWidth="1"/>
    <col min="3590" max="3590" width="16.33203125" style="15" customWidth="1"/>
    <col min="3591" max="3591" width="18.21875" style="15" customWidth="1"/>
    <col min="3592" max="3592" width="17.109375" style="15" customWidth="1"/>
    <col min="3593" max="3593" width="17.44140625" style="15" customWidth="1"/>
    <col min="3594" max="3840" width="9" style="15"/>
    <col min="3841" max="3841" width="6.33203125" style="15" customWidth="1"/>
    <col min="3842" max="3842" width="25.6640625" style="15" customWidth="1"/>
    <col min="3843" max="3843" width="12.44140625" style="15" customWidth="1"/>
    <col min="3844" max="3844" width="11.109375" style="15" customWidth="1"/>
    <col min="3845" max="3845" width="11.77734375" style="15" customWidth="1"/>
    <col min="3846" max="3846" width="16.33203125" style="15" customWidth="1"/>
    <col min="3847" max="3847" width="18.21875" style="15" customWidth="1"/>
    <col min="3848" max="3848" width="17.109375" style="15" customWidth="1"/>
    <col min="3849" max="3849" width="17.44140625" style="15" customWidth="1"/>
    <col min="3850" max="4096" width="9" style="15"/>
    <col min="4097" max="4097" width="6.33203125" style="15" customWidth="1"/>
    <col min="4098" max="4098" width="25.6640625" style="15" customWidth="1"/>
    <col min="4099" max="4099" width="12.44140625" style="15" customWidth="1"/>
    <col min="4100" max="4100" width="11.109375" style="15" customWidth="1"/>
    <col min="4101" max="4101" width="11.77734375" style="15" customWidth="1"/>
    <col min="4102" max="4102" width="16.33203125" style="15" customWidth="1"/>
    <col min="4103" max="4103" width="18.21875" style="15" customWidth="1"/>
    <col min="4104" max="4104" width="17.109375" style="15" customWidth="1"/>
    <col min="4105" max="4105" width="17.44140625" style="15" customWidth="1"/>
    <col min="4106" max="4352" width="9" style="15"/>
    <col min="4353" max="4353" width="6.33203125" style="15" customWidth="1"/>
    <col min="4354" max="4354" width="25.6640625" style="15" customWidth="1"/>
    <col min="4355" max="4355" width="12.44140625" style="15" customWidth="1"/>
    <col min="4356" max="4356" width="11.109375" style="15" customWidth="1"/>
    <col min="4357" max="4357" width="11.77734375" style="15" customWidth="1"/>
    <col min="4358" max="4358" width="16.33203125" style="15" customWidth="1"/>
    <col min="4359" max="4359" width="18.21875" style="15" customWidth="1"/>
    <col min="4360" max="4360" width="17.109375" style="15" customWidth="1"/>
    <col min="4361" max="4361" width="17.44140625" style="15" customWidth="1"/>
    <col min="4362" max="4608" width="9" style="15"/>
    <col min="4609" max="4609" width="6.33203125" style="15" customWidth="1"/>
    <col min="4610" max="4610" width="25.6640625" style="15" customWidth="1"/>
    <col min="4611" max="4611" width="12.44140625" style="15" customWidth="1"/>
    <col min="4612" max="4612" width="11.109375" style="15" customWidth="1"/>
    <col min="4613" max="4613" width="11.77734375" style="15" customWidth="1"/>
    <col min="4614" max="4614" width="16.33203125" style="15" customWidth="1"/>
    <col min="4615" max="4615" width="18.21875" style="15" customWidth="1"/>
    <col min="4616" max="4616" width="17.109375" style="15" customWidth="1"/>
    <col min="4617" max="4617" width="17.44140625" style="15" customWidth="1"/>
    <col min="4618" max="4864" width="9" style="15"/>
    <col min="4865" max="4865" width="6.33203125" style="15" customWidth="1"/>
    <col min="4866" max="4866" width="25.6640625" style="15" customWidth="1"/>
    <col min="4867" max="4867" width="12.44140625" style="15" customWidth="1"/>
    <col min="4868" max="4868" width="11.109375" style="15" customWidth="1"/>
    <col min="4869" max="4869" width="11.77734375" style="15" customWidth="1"/>
    <col min="4870" max="4870" width="16.33203125" style="15" customWidth="1"/>
    <col min="4871" max="4871" width="18.21875" style="15" customWidth="1"/>
    <col min="4872" max="4872" width="17.109375" style="15" customWidth="1"/>
    <col min="4873" max="4873" width="17.44140625" style="15" customWidth="1"/>
    <col min="4874" max="5120" width="9" style="15"/>
    <col min="5121" max="5121" width="6.33203125" style="15" customWidth="1"/>
    <col min="5122" max="5122" width="25.6640625" style="15" customWidth="1"/>
    <col min="5123" max="5123" width="12.44140625" style="15" customWidth="1"/>
    <col min="5124" max="5124" width="11.109375" style="15" customWidth="1"/>
    <col min="5125" max="5125" width="11.77734375" style="15" customWidth="1"/>
    <col min="5126" max="5126" width="16.33203125" style="15" customWidth="1"/>
    <col min="5127" max="5127" width="18.21875" style="15" customWidth="1"/>
    <col min="5128" max="5128" width="17.109375" style="15" customWidth="1"/>
    <col min="5129" max="5129" width="17.44140625" style="15" customWidth="1"/>
    <col min="5130" max="5376" width="9" style="15"/>
    <col min="5377" max="5377" width="6.33203125" style="15" customWidth="1"/>
    <col min="5378" max="5378" width="25.6640625" style="15" customWidth="1"/>
    <col min="5379" max="5379" width="12.44140625" style="15" customWidth="1"/>
    <col min="5380" max="5380" width="11.109375" style="15" customWidth="1"/>
    <col min="5381" max="5381" width="11.77734375" style="15" customWidth="1"/>
    <col min="5382" max="5382" width="16.33203125" style="15" customWidth="1"/>
    <col min="5383" max="5383" width="18.21875" style="15" customWidth="1"/>
    <col min="5384" max="5384" width="17.109375" style="15" customWidth="1"/>
    <col min="5385" max="5385" width="17.44140625" style="15" customWidth="1"/>
    <col min="5386" max="5632" width="9" style="15"/>
    <col min="5633" max="5633" width="6.33203125" style="15" customWidth="1"/>
    <col min="5634" max="5634" width="25.6640625" style="15" customWidth="1"/>
    <col min="5635" max="5635" width="12.44140625" style="15" customWidth="1"/>
    <col min="5636" max="5636" width="11.109375" style="15" customWidth="1"/>
    <col min="5637" max="5637" width="11.77734375" style="15" customWidth="1"/>
    <col min="5638" max="5638" width="16.33203125" style="15" customWidth="1"/>
    <col min="5639" max="5639" width="18.21875" style="15" customWidth="1"/>
    <col min="5640" max="5640" width="17.109375" style="15" customWidth="1"/>
    <col min="5641" max="5641" width="17.44140625" style="15" customWidth="1"/>
    <col min="5642" max="5888" width="9" style="15"/>
    <col min="5889" max="5889" width="6.33203125" style="15" customWidth="1"/>
    <col min="5890" max="5890" width="25.6640625" style="15" customWidth="1"/>
    <col min="5891" max="5891" width="12.44140625" style="15" customWidth="1"/>
    <col min="5892" max="5892" width="11.109375" style="15" customWidth="1"/>
    <col min="5893" max="5893" width="11.77734375" style="15" customWidth="1"/>
    <col min="5894" max="5894" width="16.33203125" style="15" customWidth="1"/>
    <col min="5895" max="5895" width="18.21875" style="15" customWidth="1"/>
    <col min="5896" max="5896" width="17.109375" style="15" customWidth="1"/>
    <col min="5897" max="5897" width="17.44140625" style="15" customWidth="1"/>
    <col min="5898" max="6144" width="9" style="15"/>
    <col min="6145" max="6145" width="6.33203125" style="15" customWidth="1"/>
    <col min="6146" max="6146" width="25.6640625" style="15" customWidth="1"/>
    <col min="6147" max="6147" width="12.44140625" style="15" customWidth="1"/>
    <col min="6148" max="6148" width="11.109375" style="15" customWidth="1"/>
    <col min="6149" max="6149" width="11.77734375" style="15" customWidth="1"/>
    <col min="6150" max="6150" width="16.33203125" style="15" customWidth="1"/>
    <col min="6151" max="6151" width="18.21875" style="15" customWidth="1"/>
    <col min="6152" max="6152" width="17.109375" style="15" customWidth="1"/>
    <col min="6153" max="6153" width="17.44140625" style="15" customWidth="1"/>
    <col min="6154" max="6400" width="9" style="15"/>
    <col min="6401" max="6401" width="6.33203125" style="15" customWidth="1"/>
    <col min="6402" max="6402" width="25.6640625" style="15" customWidth="1"/>
    <col min="6403" max="6403" width="12.44140625" style="15" customWidth="1"/>
    <col min="6404" max="6404" width="11.109375" style="15" customWidth="1"/>
    <col min="6405" max="6405" width="11.77734375" style="15" customWidth="1"/>
    <col min="6406" max="6406" width="16.33203125" style="15" customWidth="1"/>
    <col min="6407" max="6407" width="18.21875" style="15" customWidth="1"/>
    <col min="6408" max="6408" width="17.109375" style="15" customWidth="1"/>
    <col min="6409" max="6409" width="17.44140625" style="15" customWidth="1"/>
    <col min="6410" max="6656" width="9" style="15"/>
    <col min="6657" max="6657" width="6.33203125" style="15" customWidth="1"/>
    <col min="6658" max="6658" width="25.6640625" style="15" customWidth="1"/>
    <col min="6659" max="6659" width="12.44140625" style="15" customWidth="1"/>
    <col min="6660" max="6660" width="11.109375" style="15" customWidth="1"/>
    <col min="6661" max="6661" width="11.77734375" style="15" customWidth="1"/>
    <col min="6662" max="6662" width="16.33203125" style="15" customWidth="1"/>
    <col min="6663" max="6663" width="18.21875" style="15" customWidth="1"/>
    <col min="6664" max="6664" width="17.109375" style="15" customWidth="1"/>
    <col min="6665" max="6665" width="17.44140625" style="15" customWidth="1"/>
    <col min="6666" max="6912" width="9" style="15"/>
    <col min="6913" max="6913" width="6.33203125" style="15" customWidth="1"/>
    <col min="6914" max="6914" width="25.6640625" style="15" customWidth="1"/>
    <col min="6915" max="6915" width="12.44140625" style="15" customWidth="1"/>
    <col min="6916" max="6916" width="11.109375" style="15" customWidth="1"/>
    <col min="6917" max="6917" width="11.77734375" style="15" customWidth="1"/>
    <col min="6918" max="6918" width="16.33203125" style="15" customWidth="1"/>
    <col min="6919" max="6919" width="18.21875" style="15" customWidth="1"/>
    <col min="6920" max="6920" width="17.109375" style="15" customWidth="1"/>
    <col min="6921" max="6921" width="17.44140625" style="15" customWidth="1"/>
    <col min="6922" max="7168" width="9" style="15"/>
    <col min="7169" max="7169" width="6.33203125" style="15" customWidth="1"/>
    <col min="7170" max="7170" width="25.6640625" style="15" customWidth="1"/>
    <col min="7171" max="7171" width="12.44140625" style="15" customWidth="1"/>
    <col min="7172" max="7172" width="11.109375" style="15" customWidth="1"/>
    <col min="7173" max="7173" width="11.77734375" style="15" customWidth="1"/>
    <col min="7174" max="7174" width="16.33203125" style="15" customWidth="1"/>
    <col min="7175" max="7175" width="18.21875" style="15" customWidth="1"/>
    <col min="7176" max="7176" width="17.109375" style="15" customWidth="1"/>
    <col min="7177" max="7177" width="17.44140625" style="15" customWidth="1"/>
    <col min="7178" max="7424" width="9" style="15"/>
    <col min="7425" max="7425" width="6.33203125" style="15" customWidth="1"/>
    <col min="7426" max="7426" width="25.6640625" style="15" customWidth="1"/>
    <col min="7427" max="7427" width="12.44140625" style="15" customWidth="1"/>
    <col min="7428" max="7428" width="11.109375" style="15" customWidth="1"/>
    <col min="7429" max="7429" width="11.77734375" style="15" customWidth="1"/>
    <col min="7430" max="7430" width="16.33203125" style="15" customWidth="1"/>
    <col min="7431" max="7431" width="18.21875" style="15" customWidth="1"/>
    <col min="7432" max="7432" width="17.109375" style="15" customWidth="1"/>
    <col min="7433" max="7433" width="17.44140625" style="15" customWidth="1"/>
    <col min="7434" max="7680" width="9" style="15"/>
    <col min="7681" max="7681" width="6.33203125" style="15" customWidth="1"/>
    <col min="7682" max="7682" width="25.6640625" style="15" customWidth="1"/>
    <col min="7683" max="7683" width="12.44140625" style="15" customWidth="1"/>
    <col min="7684" max="7684" width="11.109375" style="15" customWidth="1"/>
    <col min="7685" max="7685" width="11.77734375" style="15" customWidth="1"/>
    <col min="7686" max="7686" width="16.33203125" style="15" customWidth="1"/>
    <col min="7687" max="7687" width="18.21875" style="15" customWidth="1"/>
    <col min="7688" max="7688" width="17.109375" style="15" customWidth="1"/>
    <col min="7689" max="7689" width="17.44140625" style="15" customWidth="1"/>
    <col min="7690" max="7936" width="9" style="15"/>
    <col min="7937" max="7937" width="6.33203125" style="15" customWidth="1"/>
    <col min="7938" max="7938" width="25.6640625" style="15" customWidth="1"/>
    <col min="7939" max="7939" width="12.44140625" style="15" customWidth="1"/>
    <col min="7940" max="7940" width="11.109375" style="15" customWidth="1"/>
    <col min="7941" max="7941" width="11.77734375" style="15" customWidth="1"/>
    <col min="7942" max="7942" width="16.33203125" style="15" customWidth="1"/>
    <col min="7943" max="7943" width="18.21875" style="15" customWidth="1"/>
    <col min="7944" max="7944" width="17.109375" style="15" customWidth="1"/>
    <col min="7945" max="7945" width="17.44140625" style="15" customWidth="1"/>
    <col min="7946" max="8192" width="9" style="15"/>
    <col min="8193" max="8193" width="6.33203125" style="15" customWidth="1"/>
    <col min="8194" max="8194" width="25.6640625" style="15" customWidth="1"/>
    <col min="8195" max="8195" width="12.44140625" style="15" customWidth="1"/>
    <col min="8196" max="8196" width="11.109375" style="15" customWidth="1"/>
    <col min="8197" max="8197" width="11.77734375" style="15" customWidth="1"/>
    <col min="8198" max="8198" width="16.33203125" style="15" customWidth="1"/>
    <col min="8199" max="8199" width="18.21875" style="15" customWidth="1"/>
    <col min="8200" max="8200" width="17.109375" style="15" customWidth="1"/>
    <col min="8201" max="8201" width="17.44140625" style="15" customWidth="1"/>
    <col min="8202" max="8448" width="9" style="15"/>
    <col min="8449" max="8449" width="6.33203125" style="15" customWidth="1"/>
    <col min="8450" max="8450" width="25.6640625" style="15" customWidth="1"/>
    <col min="8451" max="8451" width="12.44140625" style="15" customWidth="1"/>
    <col min="8452" max="8452" width="11.109375" style="15" customWidth="1"/>
    <col min="8453" max="8453" width="11.77734375" style="15" customWidth="1"/>
    <col min="8454" max="8454" width="16.33203125" style="15" customWidth="1"/>
    <col min="8455" max="8455" width="18.21875" style="15" customWidth="1"/>
    <col min="8456" max="8456" width="17.109375" style="15" customWidth="1"/>
    <col min="8457" max="8457" width="17.44140625" style="15" customWidth="1"/>
    <col min="8458" max="8704" width="9" style="15"/>
    <col min="8705" max="8705" width="6.33203125" style="15" customWidth="1"/>
    <col min="8706" max="8706" width="25.6640625" style="15" customWidth="1"/>
    <col min="8707" max="8707" width="12.44140625" style="15" customWidth="1"/>
    <col min="8708" max="8708" width="11.109375" style="15" customWidth="1"/>
    <col min="8709" max="8709" width="11.77734375" style="15" customWidth="1"/>
    <col min="8710" max="8710" width="16.33203125" style="15" customWidth="1"/>
    <col min="8711" max="8711" width="18.21875" style="15" customWidth="1"/>
    <col min="8712" max="8712" width="17.109375" style="15" customWidth="1"/>
    <col min="8713" max="8713" width="17.44140625" style="15" customWidth="1"/>
    <col min="8714" max="8960" width="9" style="15"/>
    <col min="8961" max="8961" width="6.33203125" style="15" customWidth="1"/>
    <col min="8962" max="8962" width="25.6640625" style="15" customWidth="1"/>
    <col min="8963" max="8963" width="12.44140625" style="15" customWidth="1"/>
    <col min="8964" max="8964" width="11.109375" style="15" customWidth="1"/>
    <col min="8965" max="8965" width="11.77734375" style="15" customWidth="1"/>
    <col min="8966" max="8966" width="16.33203125" style="15" customWidth="1"/>
    <col min="8967" max="8967" width="18.21875" style="15" customWidth="1"/>
    <col min="8968" max="8968" width="17.109375" style="15" customWidth="1"/>
    <col min="8969" max="8969" width="17.44140625" style="15" customWidth="1"/>
    <col min="8970" max="9216" width="9" style="15"/>
    <col min="9217" max="9217" width="6.33203125" style="15" customWidth="1"/>
    <col min="9218" max="9218" width="25.6640625" style="15" customWidth="1"/>
    <col min="9219" max="9219" width="12.44140625" style="15" customWidth="1"/>
    <col min="9220" max="9220" width="11.109375" style="15" customWidth="1"/>
    <col min="9221" max="9221" width="11.77734375" style="15" customWidth="1"/>
    <col min="9222" max="9222" width="16.33203125" style="15" customWidth="1"/>
    <col min="9223" max="9223" width="18.21875" style="15" customWidth="1"/>
    <col min="9224" max="9224" width="17.109375" style="15" customWidth="1"/>
    <col min="9225" max="9225" width="17.44140625" style="15" customWidth="1"/>
    <col min="9226" max="9472" width="9" style="15"/>
    <col min="9473" max="9473" width="6.33203125" style="15" customWidth="1"/>
    <col min="9474" max="9474" width="25.6640625" style="15" customWidth="1"/>
    <col min="9475" max="9475" width="12.44140625" style="15" customWidth="1"/>
    <col min="9476" max="9476" width="11.109375" style="15" customWidth="1"/>
    <col min="9477" max="9477" width="11.77734375" style="15" customWidth="1"/>
    <col min="9478" max="9478" width="16.33203125" style="15" customWidth="1"/>
    <col min="9479" max="9479" width="18.21875" style="15" customWidth="1"/>
    <col min="9480" max="9480" width="17.109375" style="15" customWidth="1"/>
    <col min="9481" max="9481" width="17.44140625" style="15" customWidth="1"/>
    <col min="9482" max="9728" width="9" style="15"/>
    <col min="9729" max="9729" width="6.33203125" style="15" customWidth="1"/>
    <col min="9730" max="9730" width="25.6640625" style="15" customWidth="1"/>
    <col min="9731" max="9731" width="12.44140625" style="15" customWidth="1"/>
    <col min="9732" max="9732" width="11.109375" style="15" customWidth="1"/>
    <col min="9733" max="9733" width="11.77734375" style="15" customWidth="1"/>
    <col min="9734" max="9734" width="16.33203125" style="15" customWidth="1"/>
    <col min="9735" max="9735" width="18.21875" style="15" customWidth="1"/>
    <col min="9736" max="9736" width="17.109375" style="15" customWidth="1"/>
    <col min="9737" max="9737" width="17.44140625" style="15" customWidth="1"/>
    <col min="9738" max="9984" width="9" style="15"/>
    <col min="9985" max="9985" width="6.33203125" style="15" customWidth="1"/>
    <col min="9986" max="9986" width="25.6640625" style="15" customWidth="1"/>
    <col min="9987" max="9987" width="12.44140625" style="15" customWidth="1"/>
    <col min="9988" max="9988" width="11.109375" style="15" customWidth="1"/>
    <col min="9989" max="9989" width="11.77734375" style="15" customWidth="1"/>
    <col min="9990" max="9990" width="16.33203125" style="15" customWidth="1"/>
    <col min="9991" max="9991" width="18.21875" style="15" customWidth="1"/>
    <col min="9992" max="9992" width="17.109375" style="15" customWidth="1"/>
    <col min="9993" max="9993" width="17.44140625" style="15" customWidth="1"/>
    <col min="9994" max="10240" width="9" style="15"/>
    <col min="10241" max="10241" width="6.33203125" style="15" customWidth="1"/>
    <col min="10242" max="10242" width="25.6640625" style="15" customWidth="1"/>
    <col min="10243" max="10243" width="12.44140625" style="15" customWidth="1"/>
    <col min="10244" max="10244" width="11.109375" style="15" customWidth="1"/>
    <col min="10245" max="10245" width="11.77734375" style="15" customWidth="1"/>
    <col min="10246" max="10246" width="16.33203125" style="15" customWidth="1"/>
    <col min="10247" max="10247" width="18.21875" style="15" customWidth="1"/>
    <col min="10248" max="10248" width="17.109375" style="15" customWidth="1"/>
    <col min="10249" max="10249" width="17.44140625" style="15" customWidth="1"/>
    <col min="10250" max="10496" width="9" style="15"/>
    <col min="10497" max="10497" width="6.33203125" style="15" customWidth="1"/>
    <col min="10498" max="10498" width="25.6640625" style="15" customWidth="1"/>
    <col min="10499" max="10499" width="12.44140625" style="15" customWidth="1"/>
    <col min="10500" max="10500" width="11.109375" style="15" customWidth="1"/>
    <col min="10501" max="10501" width="11.77734375" style="15" customWidth="1"/>
    <col min="10502" max="10502" width="16.33203125" style="15" customWidth="1"/>
    <col min="10503" max="10503" width="18.21875" style="15" customWidth="1"/>
    <col min="10504" max="10504" width="17.109375" style="15" customWidth="1"/>
    <col min="10505" max="10505" width="17.44140625" style="15" customWidth="1"/>
    <col min="10506" max="10752" width="9" style="15"/>
    <col min="10753" max="10753" width="6.33203125" style="15" customWidth="1"/>
    <col min="10754" max="10754" width="25.6640625" style="15" customWidth="1"/>
    <col min="10755" max="10755" width="12.44140625" style="15" customWidth="1"/>
    <col min="10756" max="10756" width="11.109375" style="15" customWidth="1"/>
    <col min="10757" max="10757" width="11.77734375" style="15" customWidth="1"/>
    <col min="10758" max="10758" width="16.33203125" style="15" customWidth="1"/>
    <col min="10759" max="10759" width="18.21875" style="15" customWidth="1"/>
    <col min="10760" max="10760" width="17.109375" style="15" customWidth="1"/>
    <col min="10761" max="10761" width="17.44140625" style="15" customWidth="1"/>
    <col min="10762" max="11008" width="9" style="15"/>
    <col min="11009" max="11009" width="6.33203125" style="15" customWidth="1"/>
    <col min="11010" max="11010" width="25.6640625" style="15" customWidth="1"/>
    <col min="11011" max="11011" width="12.44140625" style="15" customWidth="1"/>
    <col min="11012" max="11012" width="11.109375" style="15" customWidth="1"/>
    <col min="11013" max="11013" width="11.77734375" style="15" customWidth="1"/>
    <col min="11014" max="11014" width="16.33203125" style="15" customWidth="1"/>
    <col min="11015" max="11015" width="18.21875" style="15" customWidth="1"/>
    <col min="11016" max="11016" width="17.109375" style="15" customWidth="1"/>
    <col min="11017" max="11017" width="17.44140625" style="15" customWidth="1"/>
    <col min="11018" max="11264" width="9" style="15"/>
    <col min="11265" max="11265" width="6.33203125" style="15" customWidth="1"/>
    <col min="11266" max="11266" width="25.6640625" style="15" customWidth="1"/>
    <col min="11267" max="11267" width="12.44140625" style="15" customWidth="1"/>
    <col min="11268" max="11268" width="11.109375" style="15" customWidth="1"/>
    <col min="11269" max="11269" width="11.77734375" style="15" customWidth="1"/>
    <col min="11270" max="11270" width="16.33203125" style="15" customWidth="1"/>
    <col min="11271" max="11271" width="18.21875" style="15" customWidth="1"/>
    <col min="11272" max="11272" width="17.109375" style="15" customWidth="1"/>
    <col min="11273" max="11273" width="17.44140625" style="15" customWidth="1"/>
    <col min="11274" max="11520" width="9" style="15"/>
    <col min="11521" max="11521" width="6.33203125" style="15" customWidth="1"/>
    <col min="11522" max="11522" width="25.6640625" style="15" customWidth="1"/>
    <col min="11523" max="11523" width="12.44140625" style="15" customWidth="1"/>
    <col min="11524" max="11524" width="11.109375" style="15" customWidth="1"/>
    <col min="11525" max="11525" width="11.77734375" style="15" customWidth="1"/>
    <col min="11526" max="11526" width="16.33203125" style="15" customWidth="1"/>
    <col min="11527" max="11527" width="18.21875" style="15" customWidth="1"/>
    <col min="11528" max="11528" width="17.109375" style="15" customWidth="1"/>
    <col min="11529" max="11529" width="17.44140625" style="15" customWidth="1"/>
    <col min="11530" max="11776" width="9" style="15"/>
    <col min="11777" max="11777" width="6.33203125" style="15" customWidth="1"/>
    <col min="11778" max="11778" width="25.6640625" style="15" customWidth="1"/>
    <col min="11779" max="11779" width="12.44140625" style="15" customWidth="1"/>
    <col min="11780" max="11780" width="11.109375" style="15" customWidth="1"/>
    <col min="11781" max="11781" width="11.77734375" style="15" customWidth="1"/>
    <col min="11782" max="11782" width="16.33203125" style="15" customWidth="1"/>
    <col min="11783" max="11783" width="18.21875" style="15" customWidth="1"/>
    <col min="11784" max="11784" width="17.109375" style="15" customWidth="1"/>
    <col min="11785" max="11785" width="17.44140625" style="15" customWidth="1"/>
    <col min="11786" max="12032" width="9" style="15"/>
    <col min="12033" max="12033" width="6.33203125" style="15" customWidth="1"/>
    <col min="12034" max="12034" width="25.6640625" style="15" customWidth="1"/>
    <col min="12035" max="12035" width="12.44140625" style="15" customWidth="1"/>
    <col min="12036" max="12036" width="11.109375" style="15" customWidth="1"/>
    <col min="12037" max="12037" width="11.77734375" style="15" customWidth="1"/>
    <col min="12038" max="12038" width="16.33203125" style="15" customWidth="1"/>
    <col min="12039" max="12039" width="18.21875" style="15" customWidth="1"/>
    <col min="12040" max="12040" width="17.109375" style="15" customWidth="1"/>
    <col min="12041" max="12041" width="17.44140625" style="15" customWidth="1"/>
    <col min="12042" max="12288" width="9" style="15"/>
    <col min="12289" max="12289" width="6.33203125" style="15" customWidth="1"/>
    <col min="12290" max="12290" width="25.6640625" style="15" customWidth="1"/>
    <col min="12291" max="12291" width="12.44140625" style="15" customWidth="1"/>
    <col min="12292" max="12292" width="11.109375" style="15" customWidth="1"/>
    <col min="12293" max="12293" width="11.77734375" style="15" customWidth="1"/>
    <col min="12294" max="12294" width="16.33203125" style="15" customWidth="1"/>
    <col min="12295" max="12295" width="18.21875" style="15" customWidth="1"/>
    <col min="12296" max="12296" width="17.109375" style="15" customWidth="1"/>
    <col min="12297" max="12297" width="17.44140625" style="15" customWidth="1"/>
    <col min="12298" max="12544" width="9" style="15"/>
    <col min="12545" max="12545" width="6.33203125" style="15" customWidth="1"/>
    <col min="12546" max="12546" width="25.6640625" style="15" customWidth="1"/>
    <col min="12547" max="12547" width="12.44140625" style="15" customWidth="1"/>
    <col min="12548" max="12548" width="11.109375" style="15" customWidth="1"/>
    <col min="12549" max="12549" width="11.77734375" style="15" customWidth="1"/>
    <col min="12550" max="12550" width="16.33203125" style="15" customWidth="1"/>
    <col min="12551" max="12551" width="18.21875" style="15" customWidth="1"/>
    <col min="12552" max="12552" width="17.109375" style="15" customWidth="1"/>
    <col min="12553" max="12553" width="17.44140625" style="15" customWidth="1"/>
    <col min="12554" max="12800" width="9" style="15"/>
    <col min="12801" max="12801" width="6.33203125" style="15" customWidth="1"/>
    <col min="12802" max="12802" width="25.6640625" style="15" customWidth="1"/>
    <col min="12803" max="12803" width="12.44140625" style="15" customWidth="1"/>
    <col min="12804" max="12804" width="11.109375" style="15" customWidth="1"/>
    <col min="12805" max="12805" width="11.77734375" style="15" customWidth="1"/>
    <col min="12806" max="12806" width="16.33203125" style="15" customWidth="1"/>
    <col min="12807" max="12807" width="18.21875" style="15" customWidth="1"/>
    <col min="12808" max="12808" width="17.109375" style="15" customWidth="1"/>
    <col min="12809" max="12809" width="17.44140625" style="15" customWidth="1"/>
    <col min="12810" max="13056" width="9" style="15"/>
    <col min="13057" max="13057" width="6.33203125" style="15" customWidth="1"/>
    <col min="13058" max="13058" width="25.6640625" style="15" customWidth="1"/>
    <col min="13059" max="13059" width="12.44140625" style="15" customWidth="1"/>
    <col min="13060" max="13060" width="11.109375" style="15" customWidth="1"/>
    <col min="13061" max="13061" width="11.77734375" style="15" customWidth="1"/>
    <col min="13062" max="13062" width="16.33203125" style="15" customWidth="1"/>
    <col min="13063" max="13063" width="18.21875" style="15" customWidth="1"/>
    <col min="13064" max="13064" width="17.109375" style="15" customWidth="1"/>
    <col min="13065" max="13065" width="17.44140625" style="15" customWidth="1"/>
    <col min="13066" max="13312" width="9" style="15"/>
    <col min="13313" max="13313" width="6.33203125" style="15" customWidth="1"/>
    <col min="13314" max="13314" width="25.6640625" style="15" customWidth="1"/>
    <col min="13315" max="13315" width="12.44140625" style="15" customWidth="1"/>
    <col min="13316" max="13316" width="11.109375" style="15" customWidth="1"/>
    <col min="13317" max="13317" width="11.77734375" style="15" customWidth="1"/>
    <col min="13318" max="13318" width="16.33203125" style="15" customWidth="1"/>
    <col min="13319" max="13319" width="18.21875" style="15" customWidth="1"/>
    <col min="13320" max="13320" width="17.109375" style="15" customWidth="1"/>
    <col min="13321" max="13321" width="17.44140625" style="15" customWidth="1"/>
    <col min="13322" max="13568" width="9" style="15"/>
    <col min="13569" max="13569" width="6.33203125" style="15" customWidth="1"/>
    <col min="13570" max="13570" width="25.6640625" style="15" customWidth="1"/>
    <col min="13571" max="13571" width="12.44140625" style="15" customWidth="1"/>
    <col min="13572" max="13572" width="11.109375" style="15" customWidth="1"/>
    <col min="13573" max="13573" width="11.77734375" style="15" customWidth="1"/>
    <col min="13574" max="13574" width="16.33203125" style="15" customWidth="1"/>
    <col min="13575" max="13575" width="18.21875" style="15" customWidth="1"/>
    <col min="13576" max="13576" width="17.109375" style="15" customWidth="1"/>
    <col min="13577" max="13577" width="17.44140625" style="15" customWidth="1"/>
    <col min="13578" max="13824" width="9" style="15"/>
    <col min="13825" max="13825" width="6.33203125" style="15" customWidth="1"/>
    <col min="13826" max="13826" width="25.6640625" style="15" customWidth="1"/>
    <col min="13827" max="13827" width="12.44140625" style="15" customWidth="1"/>
    <col min="13828" max="13828" width="11.109375" style="15" customWidth="1"/>
    <col min="13829" max="13829" width="11.77734375" style="15" customWidth="1"/>
    <col min="13830" max="13830" width="16.33203125" style="15" customWidth="1"/>
    <col min="13831" max="13831" width="18.21875" style="15" customWidth="1"/>
    <col min="13832" max="13832" width="17.109375" style="15" customWidth="1"/>
    <col min="13833" max="13833" width="17.44140625" style="15" customWidth="1"/>
    <col min="13834" max="14080" width="9" style="15"/>
    <col min="14081" max="14081" width="6.33203125" style="15" customWidth="1"/>
    <col min="14082" max="14082" width="25.6640625" style="15" customWidth="1"/>
    <col min="14083" max="14083" width="12.44140625" style="15" customWidth="1"/>
    <col min="14084" max="14084" width="11.109375" style="15" customWidth="1"/>
    <col min="14085" max="14085" width="11.77734375" style="15" customWidth="1"/>
    <col min="14086" max="14086" width="16.33203125" style="15" customWidth="1"/>
    <col min="14087" max="14087" width="18.21875" style="15" customWidth="1"/>
    <col min="14088" max="14088" width="17.109375" style="15" customWidth="1"/>
    <col min="14089" max="14089" width="17.44140625" style="15" customWidth="1"/>
    <col min="14090" max="14336" width="9" style="15"/>
    <col min="14337" max="14337" width="6.33203125" style="15" customWidth="1"/>
    <col min="14338" max="14338" width="25.6640625" style="15" customWidth="1"/>
    <col min="14339" max="14339" width="12.44140625" style="15" customWidth="1"/>
    <col min="14340" max="14340" width="11.109375" style="15" customWidth="1"/>
    <col min="14341" max="14341" width="11.77734375" style="15" customWidth="1"/>
    <col min="14342" max="14342" width="16.33203125" style="15" customWidth="1"/>
    <col min="14343" max="14343" width="18.21875" style="15" customWidth="1"/>
    <col min="14344" max="14344" width="17.109375" style="15" customWidth="1"/>
    <col min="14345" max="14345" width="17.44140625" style="15" customWidth="1"/>
    <col min="14346" max="14592" width="9" style="15"/>
    <col min="14593" max="14593" width="6.33203125" style="15" customWidth="1"/>
    <col min="14594" max="14594" width="25.6640625" style="15" customWidth="1"/>
    <col min="14595" max="14595" width="12.44140625" style="15" customWidth="1"/>
    <col min="14596" max="14596" width="11.109375" style="15" customWidth="1"/>
    <col min="14597" max="14597" width="11.77734375" style="15" customWidth="1"/>
    <col min="14598" max="14598" width="16.33203125" style="15" customWidth="1"/>
    <col min="14599" max="14599" width="18.21875" style="15" customWidth="1"/>
    <col min="14600" max="14600" width="17.109375" style="15" customWidth="1"/>
    <col min="14601" max="14601" width="17.44140625" style="15" customWidth="1"/>
    <col min="14602" max="14848" width="9" style="15"/>
    <col min="14849" max="14849" width="6.33203125" style="15" customWidth="1"/>
    <col min="14850" max="14850" width="25.6640625" style="15" customWidth="1"/>
    <col min="14851" max="14851" width="12.44140625" style="15" customWidth="1"/>
    <col min="14852" max="14852" width="11.109375" style="15" customWidth="1"/>
    <col min="14853" max="14853" width="11.77734375" style="15" customWidth="1"/>
    <col min="14854" max="14854" width="16.33203125" style="15" customWidth="1"/>
    <col min="14855" max="14855" width="18.21875" style="15" customWidth="1"/>
    <col min="14856" max="14856" width="17.109375" style="15" customWidth="1"/>
    <col min="14857" max="14857" width="17.44140625" style="15" customWidth="1"/>
    <col min="14858" max="15104" width="9" style="15"/>
    <col min="15105" max="15105" width="6.33203125" style="15" customWidth="1"/>
    <col min="15106" max="15106" width="25.6640625" style="15" customWidth="1"/>
    <col min="15107" max="15107" width="12.44140625" style="15" customWidth="1"/>
    <col min="15108" max="15108" width="11.109375" style="15" customWidth="1"/>
    <col min="15109" max="15109" width="11.77734375" style="15" customWidth="1"/>
    <col min="15110" max="15110" width="16.33203125" style="15" customWidth="1"/>
    <col min="15111" max="15111" width="18.21875" style="15" customWidth="1"/>
    <col min="15112" max="15112" width="17.109375" style="15" customWidth="1"/>
    <col min="15113" max="15113" width="17.44140625" style="15" customWidth="1"/>
    <col min="15114" max="15360" width="9" style="15"/>
    <col min="15361" max="15361" width="6.33203125" style="15" customWidth="1"/>
    <col min="15362" max="15362" width="25.6640625" style="15" customWidth="1"/>
    <col min="15363" max="15363" width="12.44140625" style="15" customWidth="1"/>
    <col min="15364" max="15364" width="11.109375" style="15" customWidth="1"/>
    <col min="15365" max="15365" width="11.77734375" style="15" customWidth="1"/>
    <col min="15366" max="15366" width="16.33203125" style="15" customWidth="1"/>
    <col min="15367" max="15367" width="18.21875" style="15" customWidth="1"/>
    <col min="15368" max="15368" width="17.109375" style="15" customWidth="1"/>
    <col min="15369" max="15369" width="17.44140625" style="15" customWidth="1"/>
    <col min="15370" max="15616" width="9" style="15"/>
    <col min="15617" max="15617" width="6.33203125" style="15" customWidth="1"/>
    <col min="15618" max="15618" width="25.6640625" style="15" customWidth="1"/>
    <col min="15619" max="15619" width="12.44140625" style="15" customWidth="1"/>
    <col min="15620" max="15620" width="11.109375" style="15" customWidth="1"/>
    <col min="15621" max="15621" width="11.77734375" style="15" customWidth="1"/>
    <col min="15622" max="15622" width="16.33203125" style="15" customWidth="1"/>
    <col min="15623" max="15623" width="18.21875" style="15" customWidth="1"/>
    <col min="15624" max="15624" width="17.109375" style="15" customWidth="1"/>
    <col min="15625" max="15625" width="17.44140625" style="15" customWidth="1"/>
    <col min="15626" max="15872" width="9" style="15"/>
    <col min="15873" max="15873" width="6.33203125" style="15" customWidth="1"/>
    <col min="15874" max="15874" width="25.6640625" style="15" customWidth="1"/>
    <col min="15875" max="15875" width="12.44140625" style="15" customWidth="1"/>
    <col min="15876" max="15876" width="11.109375" style="15" customWidth="1"/>
    <col min="15877" max="15877" width="11.77734375" style="15" customWidth="1"/>
    <col min="15878" max="15878" width="16.33203125" style="15" customWidth="1"/>
    <col min="15879" max="15879" width="18.21875" style="15" customWidth="1"/>
    <col min="15880" max="15880" width="17.109375" style="15" customWidth="1"/>
    <col min="15881" max="15881" width="17.44140625" style="15" customWidth="1"/>
    <col min="15882" max="16128" width="9" style="15"/>
    <col min="16129" max="16129" width="6.33203125" style="15" customWidth="1"/>
    <col min="16130" max="16130" width="25.6640625" style="15" customWidth="1"/>
    <col min="16131" max="16131" width="12.44140625" style="15" customWidth="1"/>
    <col min="16132" max="16132" width="11.109375" style="15" customWidth="1"/>
    <col min="16133" max="16133" width="11.77734375" style="15" customWidth="1"/>
    <col min="16134" max="16134" width="16.33203125" style="15" customWidth="1"/>
    <col min="16135" max="16135" width="18.21875" style="15" customWidth="1"/>
    <col min="16136" max="16136" width="17.109375" style="15" customWidth="1"/>
    <col min="16137" max="16137" width="17.44140625" style="15" customWidth="1"/>
    <col min="16138" max="16384" width="9" style="15"/>
  </cols>
  <sheetData>
    <row r="1" spans="1:9" s="21" customFormat="1" ht="18">
      <c r="A1" s="145" t="s">
        <v>560</v>
      </c>
      <c r="B1" s="145"/>
      <c r="C1" s="145"/>
      <c r="D1" s="145"/>
      <c r="E1" s="145"/>
      <c r="F1" s="145"/>
      <c r="G1" s="145"/>
      <c r="H1" s="145"/>
      <c r="I1" s="145"/>
    </row>
    <row r="2" spans="1:9" s="21" customFormat="1" ht="18">
      <c r="A2" s="145" t="s">
        <v>16</v>
      </c>
      <c r="B2" s="145"/>
      <c r="C2" s="145"/>
      <c r="D2" s="145"/>
      <c r="E2" s="145"/>
      <c r="F2" s="145"/>
      <c r="G2" s="145"/>
      <c r="H2" s="145"/>
      <c r="I2" s="145"/>
    </row>
    <row r="3" spans="1:9" s="21" customFormat="1" ht="18">
      <c r="A3" s="146" t="s">
        <v>581</v>
      </c>
      <c r="B3" s="146"/>
      <c r="C3" s="146"/>
      <c r="D3" s="146"/>
      <c r="E3" s="146"/>
      <c r="F3" s="146"/>
      <c r="G3" s="146"/>
      <c r="H3" s="146"/>
      <c r="I3" s="146"/>
    </row>
    <row r="4" spans="1:9" s="22" customFormat="1" ht="17.399999999999999">
      <c r="A4" s="23" t="s">
        <v>1</v>
      </c>
      <c r="B4" s="23" t="s">
        <v>2</v>
      </c>
      <c r="C4" s="24" t="s">
        <v>3</v>
      </c>
      <c r="D4" s="25" t="s">
        <v>4</v>
      </c>
      <c r="E4" s="23" t="s">
        <v>5</v>
      </c>
      <c r="F4" s="24" t="s">
        <v>6</v>
      </c>
      <c r="G4" s="24" t="s">
        <v>63</v>
      </c>
      <c r="H4" s="23" t="s">
        <v>7</v>
      </c>
      <c r="I4" s="23" t="s">
        <v>8</v>
      </c>
    </row>
    <row r="5" spans="1:9" s="22" customFormat="1" ht="17.399999999999999">
      <c r="A5" s="40"/>
      <c r="B5" s="41"/>
      <c r="C5" s="42" t="s">
        <v>9</v>
      </c>
      <c r="D5" s="25" t="s">
        <v>10</v>
      </c>
      <c r="E5" s="40"/>
      <c r="F5" s="25" t="s">
        <v>11</v>
      </c>
      <c r="G5" s="25" t="s">
        <v>62</v>
      </c>
      <c r="H5" s="40" t="s">
        <v>13</v>
      </c>
      <c r="I5" s="40" t="s">
        <v>64</v>
      </c>
    </row>
    <row r="6" spans="1:9" s="22" customFormat="1" ht="17.399999999999999">
      <c r="A6" s="26"/>
      <c r="B6" s="28"/>
      <c r="C6" s="29"/>
      <c r="D6" s="27"/>
      <c r="E6" s="26"/>
      <c r="F6" s="27"/>
      <c r="G6" s="27" t="s">
        <v>12</v>
      </c>
      <c r="H6" s="26"/>
      <c r="I6" s="26" t="s">
        <v>65</v>
      </c>
    </row>
    <row r="7" spans="1:9">
      <c r="A7" s="2" t="s">
        <v>14</v>
      </c>
      <c r="B7" s="3" t="s">
        <v>561</v>
      </c>
      <c r="C7" s="4">
        <v>15290</v>
      </c>
      <c r="D7" s="4">
        <v>155290</v>
      </c>
      <c r="E7" s="2" t="s">
        <v>15</v>
      </c>
      <c r="F7" s="12" t="s">
        <v>567</v>
      </c>
      <c r="G7" s="12" t="s">
        <v>567</v>
      </c>
      <c r="H7" s="37" t="s">
        <v>42</v>
      </c>
      <c r="I7" s="2" t="s">
        <v>571</v>
      </c>
    </row>
    <row r="8" spans="1:9">
      <c r="A8" s="6"/>
      <c r="B8" s="11"/>
      <c r="C8" s="7"/>
      <c r="D8" s="7"/>
      <c r="E8" s="6"/>
      <c r="F8" s="13">
        <v>15290</v>
      </c>
      <c r="G8" s="13">
        <v>15290</v>
      </c>
      <c r="H8" s="6" t="s">
        <v>43</v>
      </c>
      <c r="I8" s="8" t="s">
        <v>572</v>
      </c>
    </row>
    <row r="9" spans="1:9" s="64" customFormat="1" ht="18.600000000000001">
      <c r="A9" s="61">
        <v>2</v>
      </c>
      <c r="B9" s="82" t="s">
        <v>562</v>
      </c>
      <c r="C9" s="83">
        <v>26096</v>
      </c>
      <c r="D9" s="84">
        <v>26096</v>
      </c>
      <c r="E9" s="2" t="s">
        <v>15</v>
      </c>
      <c r="F9" s="108" t="s">
        <v>568</v>
      </c>
      <c r="G9" s="108" t="s">
        <v>568</v>
      </c>
      <c r="H9" s="69" t="s">
        <v>42</v>
      </c>
      <c r="I9" s="63" t="s">
        <v>573</v>
      </c>
    </row>
    <row r="10" spans="1:9" s="64" customFormat="1" ht="18.600000000000001">
      <c r="A10" s="67"/>
      <c r="B10" s="72"/>
      <c r="C10" s="73"/>
      <c r="D10" s="73"/>
      <c r="E10" s="67"/>
      <c r="F10" s="85">
        <v>26096</v>
      </c>
      <c r="G10" s="86">
        <v>26096</v>
      </c>
      <c r="H10" s="67" t="s">
        <v>56</v>
      </c>
      <c r="I10" s="68" t="s">
        <v>574</v>
      </c>
    </row>
    <row r="11" spans="1:9" s="64" customFormat="1" ht="18.600000000000001">
      <c r="A11" s="61">
        <v>3</v>
      </c>
      <c r="B11" s="65" t="s">
        <v>563</v>
      </c>
      <c r="C11" s="66">
        <v>5950</v>
      </c>
      <c r="D11" s="66">
        <v>5950</v>
      </c>
      <c r="E11" s="2" t="s">
        <v>15</v>
      </c>
      <c r="F11" s="84" t="s">
        <v>569</v>
      </c>
      <c r="G11" s="84" t="s">
        <v>569</v>
      </c>
      <c r="H11" s="38" t="s">
        <v>42</v>
      </c>
      <c r="I11" s="63" t="s">
        <v>575</v>
      </c>
    </row>
    <row r="12" spans="1:9" s="64" customFormat="1" ht="18.600000000000001">
      <c r="A12" s="67"/>
      <c r="B12" s="72"/>
      <c r="C12" s="73"/>
      <c r="D12" s="73"/>
      <c r="E12" s="67"/>
      <c r="F12" s="85">
        <v>5950</v>
      </c>
      <c r="G12" s="86">
        <v>5950</v>
      </c>
      <c r="H12" s="109" t="s">
        <v>56</v>
      </c>
      <c r="I12" s="68" t="s">
        <v>576</v>
      </c>
    </row>
    <row r="13" spans="1:9" s="64" customFormat="1" ht="18.600000000000001">
      <c r="A13" s="61">
        <v>4</v>
      </c>
      <c r="B13" s="65" t="s">
        <v>564</v>
      </c>
      <c r="C13" s="66">
        <v>3555</v>
      </c>
      <c r="D13" s="66">
        <v>3555</v>
      </c>
      <c r="E13" s="74" t="s">
        <v>15</v>
      </c>
      <c r="F13" s="80" t="s">
        <v>41</v>
      </c>
      <c r="G13" s="80" t="s">
        <v>41</v>
      </c>
      <c r="H13" s="38" t="s">
        <v>42</v>
      </c>
      <c r="I13" s="2" t="s">
        <v>577</v>
      </c>
    </row>
    <row r="14" spans="1:9" s="64" customFormat="1">
      <c r="A14" s="61"/>
      <c r="B14" s="65"/>
      <c r="C14" s="66"/>
      <c r="D14" s="66"/>
      <c r="E14" s="61"/>
      <c r="F14" s="66">
        <v>3555</v>
      </c>
      <c r="G14" s="66">
        <v>3555</v>
      </c>
      <c r="H14" s="6" t="s">
        <v>56</v>
      </c>
      <c r="I14" s="68" t="s">
        <v>576</v>
      </c>
    </row>
    <row r="15" spans="1:9">
      <c r="A15" s="9">
        <v>5</v>
      </c>
      <c r="B15" s="3" t="s">
        <v>565</v>
      </c>
      <c r="C15" s="4">
        <v>5830</v>
      </c>
      <c r="D15" s="4">
        <v>5830</v>
      </c>
      <c r="E15" s="2" t="s">
        <v>15</v>
      </c>
      <c r="F15" s="70" t="s">
        <v>41</v>
      </c>
      <c r="G15" s="70" t="s">
        <v>41</v>
      </c>
      <c r="H15" s="37" t="s">
        <v>42</v>
      </c>
      <c r="I15" s="2" t="s">
        <v>578</v>
      </c>
    </row>
    <row r="16" spans="1:9">
      <c r="A16" s="6"/>
      <c r="B16" s="11"/>
      <c r="C16" s="7"/>
      <c r="D16" s="7"/>
      <c r="E16" s="6"/>
      <c r="F16" s="13">
        <v>5830</v>
      </c>
      <c r="G16" s="13">
        <v>5830</v>
      </c>
      <c r="H16" s="6" t="s">
        <v>56</v>
      </c>
      <c r="I16" s="68" t="s">
        <v>576</v>
      </c>
    </row>
    <row r="17" spans="1:9">
      <c r="A17" s="9">
        <v>6</v>
      </c>
      <c r="B17" s="1" t="s">
        <v>566</v>
      </c>
      <c r="C17" s="4">
        <v>2500</v>
      </c>
      <c r="D17" s="4">
        <v>2500</v>
      </c>
      <c r="E17" s="2" t="s">
        <v>15</v>
      </c>
      <c r="F17" s="12" t="s">
        <v>570</v>
      </c>
      <c r="G17" s="12" t="s">
        <v>570</v>
      </c>
      <c r="H17" s="75" t="s">
        <v>42</v>
      </c>
      <c r="I17" s="63" t="s">
        <v>579</v>
      </c>
    </row>
    <row r="18" spans="1:9">
      <c r="A18" s="31"/>
      <c r="B18" s="1"/>
      <c r="C18" s="33"/>
      <c r="D18" s="33"/>
      <c r="E18" s="31"/>
      <c r="F18" s="34">
        <v>2500</v>
      </c>
      <c r="G18" s="34">
        <v>2500</v>
      </c>
      <c r="H18" s="61" t="s">
        <v>43</v>
      </c>
      <c r="I18" s="71" t="s">
        <v>580</v>
      </c>
    </row>
    <row r="19" spans="1:9">
      <c r="A19" s="6"/>
      <c r="B19" s="11"/>
      <c r="C19" s="7"/>
      <c r="D19" s="7"/>
      <c r="E19" s="6"/>
      <c r="F19" s="13"/>
      <c r="G19" s="13"/>
      <c r="H19" s="6"/>
      <c r="I19" s="8"/>
    </row>
    <row r="20" spans="1:9">
      <c r="C20" s="17"/>
      <c r="D20" s="17"/>
      <c r="F20" s="18"/>
      <c r="G20" s="18"/>
      <c r="I20" s="144"/>
    </row>
    <row r="21" spans="1:9">
      <c r="G21" s="20">
        <f>G8+G10+G12+G14+G16+G18</f>
        <v>59221</v>
      </c>
    </row>
  </sheetData>
  <mergeCells count="3">
    <mergeCell ref="A1:I1"/>
    <mergeCell ref="A2:I2"/>
    <mergeCell ref="A3:I3"/>
  </mergeCells>
  <phoneticPr fontId="1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"/>
  <sheetViews>
    <sheetView workbookViewId="0">
      <selection activeCell="L27" sqref="L27"/>
    </sheetView>
  </sheetViews>
  <sheetFormatPr defaultRowHeight="19.2"/>
  <cols>
    <col min="1" max="1" width="4.77734375" style="120" customWidth="1"/>
    <col min="2" max="2" width="12.109375" style="121" customWidth="1"/>
    <col min="3" max="3" width="17.77734375" style="121" customWidth="1"/>
    <col min="4" max="4" width="14.77734375" style="124" customWidth="1"/>
    <col min="5" max="5" width="11.77734375" style="122" customWidth="1"/>
    <col min="6" max="6" width="25.6640625" style="124" customWidth="1"/>
    <col min="7" max="7" width="33.6640625" style="124" customWidth="1"/>
    <col min="8" max="8" width="24.88671875" style="122" hidden="1" customWidth="1"/>
    <col min="9" max="9" width="23" style="119" hidden="1" customWidth="1"/>
    <col min="10" max="256" width="9" style="119"/>
    <col min="257" max="257" width="4.77734375" style="119" customWidth="1"/>
    <col min="258" max="258" width="12.109375" style="119" customWidth="1"/>
    <col min="259" max="259" width="17.77734375" style="119" customWidth="1"/>
    <col min="260" max="260" width="14.77734375" style="119" customWidth="1"/>
    <col min="261" max="261" width="11.77734375" style="119" customWidth="1"/>
    <col min="262" max="262" width="25.6640625" style="119" customWidth="1"/>
    <col min="263" max="263" width="33.6640625" style="119" customWidth="1"/>
    <col min="264" max="265" width="0" style="119" hidden="1" customWidth="1"/>
    <col min="266" max="512" width="9" style="119"/>
    <col min="513" max="513" width="4.77734375" style="119" customWidth="1"/>
    <col min="514" max="514" width="12.109375" style="119" customWidth="1"/>
    <col min="515" max="515" width="17.77734375" style="119" customWidth="1"/>
    <col min="516" max="516" width="14.77734375" style="119" customWidth="1"/>
    <col min="517" max="517" width="11.77734375" style="119" customWidth="1"/>
    <col min="518" max="518" width="25.6640625" style="119" customWidth="1"/>
    <col min="519" max="519" width="33.6640625" style="119" customWidth="1"/>
    <col min="520" max="521" width="0" style="119" hidden="1" customWidth="1"/>
    <col min="522" max="768" width="9" style="119"/>
    <col min="769" max="769" width="4.77734375" style="119" customWidth="1"/>
    <col min="770" max="770" width="12.109375" style="119" customWidth="1"/>
    <col min="771" max="771" width="17.77734375" style="119" customWidth="1"/>
    <col min="772" max="772" width="14.77734375" style="119" customWidth="1"/>
    <col min="773" max="773" width="11.77734375" style="119" customWidth="1"/>
    <col min="774" max="774" width="25.6640625" style="119" customWidth="1"/>
    <col min="775" max="775" width="33.6640625" style="119" customWidth="1"/>
    <col min="776" max="777" width="0" style="119" hidden="1" customWidth="1"/>
    <col min="778" max="1024" width="9" style="119"/>
    <col min="1025" max="1025" width="4.77734375" style="119" customWidth="1"/>
    <col min="1026" max="1026" width="12.109375" style="119" customWidth="1"/>
    <col min="1027" max="1027" width="17.77734375" style="119" customWidth="1"/>
    <col min="1028" max="1028" width="14.77734375" style="119" customWidth="1"/>
    <col min="1029" max="1029" width="11.77734375" style="119" customWidth="1"/>
    <col min="1030" max="1030" width="25.6640625" style="119" customWidth="1"/>
    <col min="1031" max="1031" width="33.6640625" style="119" customWidth="1"/>
    <col min="1032" max="1033" width="0" style="119" hidden="1" customWidth="1"/>
    <col min="1034" max="1280" width="9" style="119"/>
    <col min="1281" max="1281" width="4.77734375" style="119" customWidth="1"/>
    <col min="1282" max="1282" width="12.109375" style="119" customWidth="1"/>
    <col min="1283" max="1283" width="17.77734375" style="119" customWidth="1"/>
    <col min="1284" max="1284" width="14.77734375" style="119" customWidth="1"/>
    <col min="1285" max="1285" width="11.77734375" style="119" customWidth="1"/>
    <col min="1286" max="1286" width="25.6640625" style="119" customWidth="1"/>
    <col min="1287" max="1287" width="33.6640625" style="119" customWidth="1"/>
    <col min="1288" max="1289" width="0" style="119" hidden="1" customWidth="1"/>
    <col min="1290" max="1536" width="9" style="119"/>
    <col min="1537" max="1537" width="4.77734375" style="119" customWidth="1"/>
    <col min="1538" max="1538" width="12.109375" style="119" customWidth="1"/>
    <col min="1539" max="1539" width="17.77734375" style="119" customWidth="1"/>
    <col min="1540" max="1540" width="14.77734375" style="119" customWidth="1"/>
    <col min="1541" max="1541" width="11.77734375" style="119" customWidth="1"/>
    <col min="1542" max="1542" width="25.6640625" style="119" customWidth="1"/>
    <col min="1543" max="1543" width="33.6640625" style="119" customWidth="1"/>
    <col min="1544" max="1545" width="0" style="119" hidden="1" customWidth="1"/>
    <col min="1546" max="1792" width="9" style="119"/>
    <col min="1793" max="1793" width="4.77734375" style="119" customWidth="1"/>
    <col min="1794" max="1794" width="12.109375" style="119" customWidth="1"/>
    <col min="1795" max="1795" width="17.77734375" style="119" customWidth="1"/>
    <col min="1796" max="1796" width="14.77734375" style="119" customWidth="1"/>
    <col min="1797" max="1797" width="11.77734375" style="119" customWidth="1"/>
    <col min="1798" max="1798" width="25.6640625" style="119" customWidth="1"/>
    <col min="1799" max="1799" width="33.6640625" style="119" customWidth="1"/>
    <col min="1800" max="1801" width="0" style="119" hidden="1" customWidth="1"/>
    <col min="1802" max="2048" width="9" style="119"/>
    <col min="2049" max="2049" width="4.77734375" style="119" customWidth="1"/>
    <col min="2050" max="2050" width="12.109375" style="119" customWidth="1"/>
    <col min="2051" max="2051" width="17.77734375" style="119" customWidth="1"/>
    <col min="2052" max="2052" width="14.77734375" style="119" customWidth="1"/>
    <col min="2053" max="2053" width="11.77734375" style="119" customWidth="1"/>
    <col min="2054" max="2054" width="25.6640625" style="119" customWidth="1"/>
    <col min="2055" max="2055" width="33.6640625" style="119" customWidth="1"/>
    <col min="2056" max="2057" width="0" style="119" hidden="1" customWidth="1"/>
    <col min="2058" max="2304" width="9" style="119"/>
    <col min="2305" max="2305" width="4.77734375" style="119" customWidth="1"/>
    <col min="2306" max="2306" width="12.109375" style="119" customWidth="1"/>
    <col min="2307" max="2307" width="17.77734375" style="119" customWidth="1"/>
    <col min="2308" max="2308" width="14.77734375" style="119" customWidth="1"/>
    <col min="2309" max="2309" width="11.77734375" style="119" customWidth="1"/>
    <col min="2310" max="2310" width="25.6640625" style="119" customWidth="1"/>
    <col min="2311" max="2311" width="33.6640625" style="119" customWidth="1"/>
    <col min="2312" max="2313" width="0" style="119" hidden="1" customWidth="1"/>
    <col min="2314" max="2560" width="9" style="119"/>
    <col min="2561" max="2561" width="4.77734375" style="119" customWidth="1"/>
    <col min="2562" max="2562" width="12.109375" style="119" customWidth="1"/>
    <col min="2563" max="2563" width="17.77734375" style="119" customWidth="1"/>
    <col min="2564" max="2564" width="14.77734375" style="119" customWidth="1"/>
    <col min="2565" max="2565" width="11.77734375" style="119" customWidth="1"/>
    <col min="2566" max="2566" width="25.6640625" style="119" customWidth="1"/>
    <col min="2567" max="2567" width="33.6640625" style="119" customWidth="1"/>
    <col min="2568" max="2569" width="0" style="119" hidden="1" customWidth="1"/>
    <col min="2570" max="2816" width="9" style="119"/>
    <col min="2817" max="2817" width="4.77734375" style="119" customWidth="1"/>
    <col min="2818" max="2818" width="12.109375" style="119" customWidth="1"/>
    <col min="2819" max="2819" width="17.77734375" style="119" customWidth="1"/>
    <col min="2820" max="2820" width="14.77734375" style="119" customWidth="1"/>
    <col min="2821" max="2821" width="11.77734375" style="119" customWidth="1"/>
    <col min="2822" max="2822" width="25.6640625" style="119" customWidth="1"/>
    <col min="2823" max="2823" width="33.6640625" style="119" customWidth="1"/>
    <col min="2824" max="2825" width="0" style="119" hidden="1" customWidth="1"/>
    <col min="2826" max="3072" width="9" style="119"/>
    <col min="3073" max="3073" width="4.77734375" style="119" customWidth="1"/>
    <col min="3074" max="3074" width="12.109375" style="119" customWidth="1"/>
    <col min="3075" max="3075" width="17.77734375" style="119" customWidth="1"/>
    <col min="3076" max="3076" width="14.77734375" style="119" customWidth="1"/>
    <col min="3077" max="3077" width="11.77734375" style="119" customWidth="1"/>
    <col min="3078" max="3078" width="25.6640625" style="119" customWidth="1"/>
    <col min="3079" max="3079" width="33.6640625" style="119" customWidth="1"/>
    <col min="3080" max="3081" width="0" style="119" hidden="1" customWidth="1"/>
    <col min="3082" max="3328" width="9" style="119"/>
    <col min="3329" max="3329" width="4.77734375" style="119" customWidth="1"/>
    <col min="3330" max="3330" width="12.109375" style="119" customWidth="1"/>
    <col min="3331" max="3331" width="17.77734375" style="119" customWidth="1"/>
    <col min="3332" max="3332" width="14.77734375" style="119" customWidth="1"/>
    <col min="3333" max="3333" width="11.77734375" style="119" customWidth="1"/>
    <col min="3334" max="3334" width="25.6640625" style="119" customWidth="1"/>
    <col min="3335" max="3335" width="33.6640625" style="119" customWidth="1"/>
    <col min="3336" max="3337" width="0" style="119" hidden="1" customWidth="1"/>
    <col min="3338" max="3584" width="9" style="119"/>
    <col min="3585" max="3585" width="4.77734375" style="119" customWidth="1"/>
    <col min="3586" max="3586" width="12.109375" style="119" customWidth="1"/>
    <col min="3587" max="3587" width="17.77734375" style="119" customWidth="1"/>
    <col min="3588" max="3588" width="14.77734375" style="119" customWidth="1"/>
    <col min="3589" max="3589" width="11.77734375" style="119" customWidth="1"/>
    <col min="3590" max="3590" width="25.6640625" style="119" customWidth="1"/>
    <col min="3591" max="3591" width="33.6640625" style="119" customWidth="1"/>
    <col min="3592" max="3593" width="0" style="119" hidden="1" customWidth="1"/>
    <col min="3594" max="3840" width="9" style="119"/>
    <col min="3841" max="3841" width="4.77734375" style="119" customWidth="1"/>
    <col min="3842" max="3842" width="12.109375" style="119" customWidth="1"/>
    <col min="3843" max="3843" width="17.77734375" style="119" customWidth="1"/>
    <col min="3844" max="3844" width="14.77734375" style="119" customWidth="1"/>
    <col min="3845" max="3845" width="11.77734375" style="119" customWidth="1"/>
    <col min="3846" max="3846" width="25.6640625" style="119" customWidth="1"/>
    <col min="3847" max="3847" width="33.6640625" style="119" customWidth="1"/>
    <col min="3848" max="3849" width="0" style="119" hidden="1" customWidth="1"/>
    <col min="3850" max="4096" width="9" style="119"/>
    <col min="4097" max="4097" width="4.77734375" style="119" customWidth="1"/>
    <col min="4098" max="4098" width="12.109375" style="119" customWidth="1"/>
    <col min="4099" max="4099" width="17.77734375" style="119" customWidth="1"/>
    <col min="4100" max="4100" width="14.77734375" style="119" customWidth="1"/>
    <col min="4101" max="4101" width="11.77734375" style="119" customWidth="1"/>
    <col min="4102" max="4102" width="25.6640625" style="119" customWidth="1"/>
    <col min="4103" max="4103" width="33.6640625" style="119" customWidth="1"/>
    <col min="4104" max="4105" width="0" style="119" hidden="1" customWidth="1"/>
    <col min="4106" max="4352" width="9" style="119"/>
    <col min="4353" max="4353" width="4.77734375" style="119" customWidth="1"/>
    <col min="4354" max="4354" width="12.109375" style="119" customWidth="1"/>
    <col min="4355" max="4355" width="17.77734375" style="119" customWidth="1"/>
    <col min="4356" max="4356" width="14.77734375" style="119" customWidth="1"/>
    <col min="4357" max="4357" width="11.77734375" style="119" customWidth="1"/>
    <col min="4358" max="4358" width="25.6640625" style="119" customWidth="1"/>
    <col min="4359" max="4359" width="33.6640625" style="119" customWidth="1"/>
    <col min="4360" max="4361" width="0" style="119" hidden="1" customWidth="1"/>
    <col min="4362" max="4608" width="9" style="119"/>
    <col min="4609" max="4609" width="4.77734375" style="119" customWidth="1"/>
    <col min="4610" max="4610" width="12.109375" style="119" customWidth="1"/>
    <col min="4611" max="4611" width="17.77734375" style="119" customWidth="1"/>
    <col min="4612" max="4612" width="14.77734375" style="119" customWidth="1"/>
    <col min="4613" max="4613" width="11.77734375" style="119" customWidth="1"/>
    <col min="4614" max="4614" width="25.6640625" style="119" customWidth="1"/>
    <col min="4615" max="4615" width="33.6640625" style="119" customWidth="1"/>
    <col min="4616" max="4617" width="0" style="119" hidden="1" customWidth="1"/>
    <col min="4618" max="4864" width="9" style="119"/>
    <col min="4865" max="4865" width="4.77734375" style="119" customWidth="1"/>
    <col min="4866" max="4866" width="12.109375" style="119" customWidth="1"/>
    <col min="4867" max="4867" width="17.77734375" style="119" customWidth="1"/>
    <col min="4868" max="4868" width="14.77734375" style="119" customWidth="1"/>
    <col min="4869" max="4869" width="11.77734375" style="119" customWidth="1"/>
    <col min="4870" max="4870" width="25.6640625" style="119" customWidth="1"/>
    <col min="4871" max="4871" width="33.6640625" style="119" customWidth="1"/>
    <col min="4872" max="4873" width="0" style="119" hidden="1" customWidth="1"/>
    <col min="4874" max="5120" width="9" style="119"/>
    <col min="5121" max="5121" width="4.77734375" style="119" customWidth="1"/>
    <col min="5122" max="5122" width="12.109375" style="119" customWidth="1"/>
    <col min="5123" max="5123" width="17.77734375" style="119" customWidth="1"/>
    <col min="5124" max="5124" width="14.77734375" style="119" customWidth="1"/>
    <col min="5125" max="5125" width="11.77734375" style="119" customWidth="1"/>
    <col min="5126" max="5126" width="25.6640625" style="119" customWidth="1"/>
    <col min="5127" max="5127" width="33.6640625" style="119" customWidth="1"/>
    <col min="5128" max="5129" width="0" style="119" hidden="1" customWidth="1"/>
    <col min="5130" max="5376" width="9" style="119"/>
    <col min="5377" max="5377" width="4.77734375" style="119" customWidth="1"/>
    <col min="5378" max="5378" width="12.109375" style="119" customWidth="1"/>
    <col min="5379" max="5379" width="17.77734375" style="119" customWidth="1"/>
    <col min="5380" max="5380" width="14.77734375" style="119" customWidth="1"/>
    <col min="5381" max="5381" width="11.77734375" style="119" customWidth="1"/>
    <col min="5382" max="5382" width="25.6640625" style="119" customWidth="1"/>
    <col min="5383" max="5383" width="33.6640625" style="119" customWidth="1"/>
    <col min="5384" max="5385" width="0" style="119" hidden="1" customWidth="1"/>
    <col min="5386" max="5632" width="9" style="119"/>
    <col min="5633" max="5633" width="4.77734375" style="119" customWidth="1"/>
    <col min="5634" max="5634" width="12.109375" style="119" customWidth="1"/>
    <col min="5635" max="5635" width="17.77734375" style="119" customWidth="1"/>
    <col min="5636" max="5636" width="14.77734375" style="119" customWidth="1"/>
    <col min="5637" max="5637" width="11.77734375" style="119" customWidth="1"/>
    <col min="5638" max="5638" width="25.6640625" style="119" customWidth="1"/>
    <col min="5639" max="5639" width="33.6640625" style="119" customWidth="1"/>
    <col min="5640" max="5641" width="0" style="119" hidden="1" customWidth="1"/>
    <col min="5642" max="5888" width="9" style="119"/>
    <col min="5889" max="5889" width="4.77734375" style="119" customWidth="1"/>
    <col min="5890" max="5890" width="12.109375" style="119" customWidth="1"/>
    <col min="5891" max="5891" width="17.77734375" style="119" customWidth="1"/>
    <col min="5892" max="5892" width="14.77734375" style="119" customWidth="1"/>
    <col min="5893" max="5893" width="11.77734375" style="119" customWidth="1"/>
    <col min="5894" max="5894" width="25.6640625" style="119" customWidth="1"/>
    <col min="5895" max="5895" width="33.6640625" style="119" customWidth="1"/>
    <col min="5896" max="5897" width="0" style="119" hidden="1" customWidth="1"/>
    <col min="5898" max="6144" width="9" style="119"/>
    <col min="6145" max="6145" width="4.77734375" style="119" customWidth="1"/>
    <col min="6146" max="6146" width="12.109375" style="119" customWidth="1"/>
    <col min="6147" max="6147" width="17.77734375" style="119" customWidth="1"/>
    <col min="6148" max="6148" width="14.77734375" style="119" customWidth="1"/>
    <col min="6149" max="6149" width="11.77734375" style="119" customWidth="1"/>
    <col min="6150" max="6150" width="25.6640625" style="119" customWidth="1"/>
    <col min="6151" max="6151" width="33.6640625" style="119" customWidth="1"/>
    <col min="6152" max="6153" width="0" style="119" hidden="1" customWidth="1"/>
    <col min="6154" max="6400" width="9" style="119"/>
    <col min="6401" max="6401" width="4.77734375" style="119" customWidth="1"/>
    <col min="6402" max="6402" width="12.109375" style="119" customWidth="1"/>
    <col min="6403" max="6403" width="17.77734375" style="119" customWidth="1"/>
    <col min="6404" max="6404" width="14.77734375" style="119" customWidth="1"/>
    <col min="6405" max="6405" width="11.77734375" style="119" customWidth="1"/>
    <col min="6406" max="6406" width="25.6640625" style="119" customWidth="1"/>
    <col min="6407" max="6407" width="33.6640625" style="119" customWidth="1"/>
    <col min="6408" max="6409" width="0" style="119" hidden="1" customWidth="1"/>
    <col min="6410" max="6656" width="9" style="119"/>
    <col min="6657" max="6657" width="4.77734375" style="119" customWidth="1"/>
    <col min="6658" max="6658" width="12.109375" style="119" customWidth="1"/>
    <col min="6659" max="6659" width="17.77734375" style="119" customWidth="1"/>
    <col min="6660" max="6660" width="14.77734375" style="119" customWidth="1"/>
    <col min="6661" max="6661" width="11.77734375" style="119" customWidth="1"/>
    <col min="6662" max="6662" width="25.6640625" style="119" customWidth="1"/>
    <col min="6663" max="6663" width="33.6640625" style="119" customWidth="1"/>
    <col min="6664" max="6665" width="0" style="119" hidden="1" customWidth="1"/>
    <col min="6666" max="6912" width="9" style="119"/>
    <col min="6913" max="6913" width="4.77734375" style="119" customWidth="1"/>
    <col min="6914" max="6914" width="12.109375" style="119" customWidth="1"/>
    <col min="6915" max="6915" width="17.77734375" style="119" customWidth="1"/>
    <col min="6916" max="6916" width="14.77734375" style="119" customWidth="1"/>
    <col min="6917" max="6917" width="11.77734375" style="119" customWidth="1"/>
    <col min="6918" max="6918" width="25.6640625" style="119" customWidth="1"/>
    <col min="6919" max="6919" width="33.6640625" style="119" customWidth="1"/>
    <col min="6920" max="6921" width="0" style="119" hidden="1" customWidth="1"/>
    <col min="6922" max="7168" width="9" style="119"/>
    <col min="7169" max="7169" width="4.77734375" style="119" customWidth="1"/>
    <col min="7170" max="7170" width="12.109375" style="119" customWidth="1"/>
    <col min="7171" max="7171" width="17.77734375" style="119" customWidth="1"/>
    <col min="7172" max="7172" width="14.77734375" style="119" customWidth="1"/>
    <col min="7173" max="7173" width="11.77734375" style="119" customWidth="1"/>
    <col min="7174" max="7174" width="25.6640625" style="119" customWidth="1"/>
    <col min="7175" max="7175" width="33.6640625" style="119" customWidth="1"/>
    <col min="7176" max="7177" width="0" style="119" hidden="1" customWidth="1"/>
    <col min="7178" max="7424" width="9" style="119"/>
    <col min="7425" max="7425" width="4.77734375" style="119" customWidth="1"/>
    <col min="7426" max="7426" width="12.109375" style="119" customWidth="1"/>
    <col min="7427" max="7427" width="17.77734375" style="119" customWidth="1"/>
    <col min="7428" max="7428" width="14.77734375" style="119" customWidth="1"/>
    <col min="7429" max="7429" width="11.77734375" style="119" customWidth="1"/>
    <col min="7430" max="7430" width="25.6640625" style="119" customWidth="1"/>
    <col min="7431" max="7431" width="33.6640625" style="119" customWidth="1"/>
    <col min="7432" max="7433" width="0" style="119" hidden="1" customWidth="1"/>
    <col min="7434" max="7680" width="9" style="119"/>
    <col min="7681" max="7681" width="4.77734375" style="119" customWidth="1"/>
    <col min="7682" max="7682" width="12.109375" style="119" customWidth="1"/>
    <col min="7683" max="7683" width="17.77734375" style="119" customWidth="1"/>
    <col min="7684" max="7684" width="14.77734375" style="119" customWidth="1"/>
    <col min="7685" max="7685" width="11.77734375" style="119" customWidth="1"/>
    <col min="7686" max="7686" width="25.6640625" style="119" customWidth="1"/>
    <col min="7687" max="7687" width="33.6640625" style="119" customWidth="1"/>
    <col min="7688" max="7689" width="0" style="119" hidden="1" customWidth="1"/>
    <col min="7690" max="7936" width="9" style="119"/>
    <col min="7937" max="7937" width="4.77734375" style="119" customWidth="1"/>
    <col min="7938" max="7938" width="12.109375" style="119" customWidth="1"/>
    <col min="7939" max="7939" width="17.77734375" style="119" customWidth="1"/>
    <col min="7940" max="7940" width="14.77734375" style="119" customWidth="1"/>
    <col min="7941" max="7941" width="11.77734375" style="119" customWidth="1"/>
    <col min="7942" max="7942" width="25.6640625" style="119" customWidth="1"/>
    <col min="7943" max="7943" width="33.6640625" style="119" customWidth="1"/>
    <col min="7944" max="7945" width="0" style="119" hidden="1" customWidth="1"/>
    <col min="7946" max="8192" width="9" style="119"/>
    <col min="8193" max="8193" width="4.77734375" style="119" customWidth="1"/>
    <col min="8194" max="8194" width="12.109375" style="119" customWidth="1"/>
    <col min="8195" max="8195" width="17.77734375" style="119" customWidth="1"/>
    <col min="8196" max="8196" width="14.77734375" style="119" customWidth="1"/>
    <col min="8197" max="8197" width="11.77734375" style="119" customWidth="1"/>
    <col min="8198" max="8198" width="25.6640625" style="119" customWidth="1"/>
    <col min="8199" max="8199" width="33.6640625" style="119" customWidth="1"/>
    <col min="8200" max="8201" width="0" style="119" hidden="1" customWidth="1"/>
    <col min="8202" max="8448" width="9" style="119"/>
    <col min="8449" max="8449" width="4.77734375" style="119" customWidth="1"/>
    <col min="8450" max="8450" width="12.109375" style="119" customWidth="1"/>
    <col min="8451" max="8451" width="17.77734375" style="119" customWidth="1"/>
    <col min="8452" max="8452" width="14.77734375" style="119" customWidth="1"/>
    <col min="8453" max="8453" width="11.77734375" style="119" customWidth="1"/>
    <col min="8454" max="8454" width="25.6640625" style="119" customWidth="1"/>
    <col min="8455" max="8455" width="33.6640625" style="119" customWidth="1"/>
    <col min="8456" max="8457" width="0" style="119" hidden="1" customWidth="1"/>
    <col min="8458" max="8704" width="9" style="119"/>
    <col min="8705" max="8705" width="4.77734375" style="119" customWidth="1"/>
    <col min="8706" max="8706" width="12.109375" style="119" customWidth="1"/>
    <col min="8707" max="8707" width="17.77734375" style="119" customWidth="1"/>
    <col min="8708" max="8708" width="14.77734375" style="119" customWidth="1"/>
    <col min="8709" max="8709" width="11.77734375" style="119" customWidth="1"/>
    <col min="8710" max="8710" width="25.6640625" style="119" customWidth="1"/>
    <col min="8711" max="8711" width="33.6640625" style="119" customWidth="1"/>
    <col min="8712" max="8713" width="0" style="119" hidden="1" customWidth="1"/>
    <col min="8714" max="8960" width="9" style="119"/>
    <col min="8961" max="8961" width="4.77734375" style="119" customWidth="1"/>
    <col min="8962" max="8962" width="12.109375" style="119" customWidth="1"/>
    <col min="8963" max="8963" width="17.77734375" style="119" customWidth="1"/>
    <col min="8964" max="8964" width="14.77734375" style="119" customWidth="1"/>
    <col min="8965" max="8965" width="11.77734375" style="119" customWidth="1"/>
    <col min="8966" max="8966" width="25.6640625" style="119" customWidth="1"/>
    <col min="8967" max="8967" width="33.6640625" style="119" customWidth="1"/>
    <col min="8968" max="8969" width="0" style="119" hidden="1" customWidth="1"/>
    <col min="8970" max="9216" width="9" style="119"/>
    <col min="9217" max="9217" width="4.77734375" style="119" customWidth="1"/>
    <col min="9218" max="9218" width="12.109375" style="119" customWidth="1"/>
    <col min="9219" max="9219" width="17.77734375" style="119" customWidth="1"/>
    <col min="9220" max="9220" width="14.77734375" style="119" customWidth="1"/>
    <col min="9221" max="9221" width="11.77734375" style="119" customWidth="1"/>
    <col min="9222" max="9222" width="25.6640625" style="119" customWidth="1"/>
    <col min="9223" max="9223" width="33.6640625" style="119" customWidth="1"/>
    <col min="9224" max="9225" width="0" style="119" hidden="1" customWidth="1"/>
    <col min="9226" max="9472" width="9" style="119"/>
    <col min="9473" max="9473" width="4.77734375" style="119" customWidth="1"/>
    <col min="9474" max="9474" width="12.109375" style="119" customWidth="1"/>
    <col min="9475" max="9475" width="17.77734375" style="119" customWidth="1"/>
    <col min="9476" max="9476" width="14.77734375" style="119" customWidth="1"/>
    <col min="9477" max="9477" width="11.77734375" style="119" customWidth="1"/>
    <col min="9478" max="9478" width="25.6640625" style="119" customWidth="1"/>
    <col min="9479" max="9479" width="33.6640625" style="119" customWidth="1"/>
    <col min="9480" max="9481" width="0" style="119" hidden="1" customWidth="1"/>
    <col min="9482" max="9728" width="9" style="119"/>
    <col min="9729" max="9729" width="4.77734375" style="119" customWidth="1"/>
    <col min="9730" max="9730" width="12.109375" style="119" customWidth="1"/>
    <col min="9731" max="9731" width="17.77734375" style="119" customWidth="1"/>
    <col min="9732" max="9732" width="14.77734375" style="119" customWidth="1"/>
    <col min="9733" max="9733" width="11.77734375" style="119" customWidth="1"/>
    <col min="9734" max="9734" width="25.6640625" style="119" customWidth="1"/>
    <col min="9735" max="9735" width="33.6640625" style="119" customWidth="1"/>
    <col min="9736" max="9737" width="0" style="119" hidden="1" customWidth="1"/>
    <col min="9738" max="9984" width="9" style="119"/>
    <col min="9985" max="9985" width="4.77734375" style="119" customWidth="1"/>
    <col min="9986" max="9986" width="12.109375" style="119" customWidth="1"/>
    <col min="9987" max="9987" width="17.77734375" style="119" customWidth="1"/>
    <col min="9988" max="9988" width="14.77734375" style="119" customWidth="1"/>
    <col min="9989" max="9989" width="11.77734375" style="119" customWidth="1"/>
    <col min="9990" max="9990" width="25.6640625" style="119" customWidth="1"/>
    <col min="9991" max="9991" width="33.6640625" style="119" customWidth="1"/>
    <col min="9992" max="9993" width="0" style="119" hidden="1" customWidth="1"/>
    <col min="9994" max="10240" width="9" style="119"/>
    <col min="10241" max="10241" width="4.77734375" style="119" customWidth="1"/>
    <col min="10242" max="10242" width="12.109375" style="119" customWidth="1"/>
    <col min="10243" max="10243" width="17.77734375" style="119" customWidth="1"/>
    <col min="10244" max="10244" width="14.77734375" style="119" customWidth="1"/>
    <col min="10245" max="10245" width="11.77734375" style="119" customWidth="1"/>
    <col min="10246" max="10246" width="25.6640625" style="119" customWidth="1"/>
    <col min="10247" max="10247" width="33.6640625" style="119" customWidth="1"/>
    <col min="10248" max="10249" width="0" style="119" hidden="1" customWidth="1"/>
    <col min="10250" max="10496" width="9" style="119"/>
    <col min="10497" max="10497" width="4.77734375" style="119" customWidth="1"/>
    <col min="10498" max="10498" width="12.109375" style="119" customWidth="1"/>
    <col min="10499" max="10499" width="17.77734375" style="119" customWidth="1"/>
    <col min="10500" max="10500" width="14.77734375" style="119" customWidth="1"/>
    <col min="10501" max="10501" width="11.77734375" style="119" customWidth="1"/>
    <col min="10502" max="10502" width="25.6640625" style="119" customWidth="1"/>
    <col min="10503" max="10503" width="33.6640625" style="119" customWidth="1"/>
    <col min="10504" max="10505" width="0" style="119" hidden="1" customWidth="1"/>
    <col min="10506" max="10752" width="9" style="119"/>
    <col min="10753" max="10753" width="4.77734375" style="119" customWidth="1"/>
    <col min="10754" max="10754" width="12.109375" style="119" customWidth="1"/>
    <col min="10755" max="10755" width="17.77734375" style="119" customWidth="1"/>
    <col min="10756" max="10756" width="14.77734375" style="119" customWidth="1"/>
    <col min="10757" max="10757" width="11.77734375" style="119" customWidth="1"/>
    <col min="10758" max="10758" width="25.6640625" style="119" customWidth="1"/>
    <col min="10759" max="10759" width="33.6640625" style="119" customWidth="1"/>
    <col min="10760" max="10761" width="0" style="119" hidden="1" customWidth="1"/>
    <col min="10762" max="11008" width="9" style="119"/>
    <col min="11009" max="11009" width="4.77734375" style="119" customWidth="1"/>
    <col min="11010" max="11010" width="12.109375" style="119" customWidth="1"/>
    <col min="11011" max="11011" width="17.77734375" style="119" customWidth="1"/>
    <col min="11012" max="11012" width="14.77734375" style="119" customWidth="1"/>
    <col min="11013" max="11013" width="11.77734375" style="119" customWidth="1"/>
    <col min="11014" max="11014" width="25.6640625" style="119" customWidth="1"/>
    <col min="11015" max="11015" width="33.6640625" style="119" customWidth="1"/>
    <col min="11016" max="11017" width="0" style="119" hidden="1" customWidth="1"/>
    <col min="11018" max="11264" width="9" style="119"/>
    <col min="11265" max="11265" width="4.77734375" style="119" customWidth="1"/>
    <col min="11266" max="11266" width="12.109375" style="119" customWidth="1"/>
    <col min="11267" max="11267" width="17.77734375" style="119" customWidth="1"/>
    <col min="11268" max="11268" width="14.77734375" style="119" customWidth="1"/>
    <col min="11269" max="11269" width="11.77734375" style="119" customWidth="1"/>
    <col min="11270" max="11270" width="25.6640625" style="119" customWidth="1"/>
    <col min="11271" max="11271" width="33.6640625" style="119" customWidth="1"/>
    <col min="11272" max="11273" width="0" style="119" hidden="1" customWidth="1"/>
    <col min="11274" max="11520" width="9" style="119"/>
    <col min="11521" max="11521" width="4.77734375" style="119" customWidth="1"/>
    <col min="11522" max="11522" width="12.109375" style="119" customWidth="1"/>
    <col min="11523" max="11523" width="17.77734375" style="119" customWidth="1"/>
    <col min="11524" max="11524" width="14.77734375" style="119" customWidth="1"/>
    <col min="11525" max="11525" width="11.77734375" style="119" customWidth="1"/>
    <col min="11526" max="11526" width="25.6640625" style="119" customWidth="1"/>
    <col min="11527" max="11527" width="33.6640625" style="119" customWidth="1"/>
    <col min="11528" max="11529" width="0" style="119" hidden="1" customWidth="1"/>
    <col min="11530" max="11776" width="9" style="119"/>
    <col min="11777" max="11777" width="4.77734375" style="119" customWidth="1"/>
    <col min="11778" max="11778" width="12.109375" style="119" customWidth="1"/>
    <col min="11779" max="11779" width="17.77734375" style="119" customWidth="1"/>
    <col min="11780" max="11780" width="14.77734375" style="119" customWidth="1"/>
    <col min="11781" max="11781" width="11.77734375" style="119" customWidth="1"/>
    <col min="11782" max="11782" width="25.6640625" style="119" customWidth="1"/>
    <col min="11783" max="11783" width="33.6640625" style="119" customWidth="1"/>
    <col min="11784" max="11785" width="0" style="119" hidden="1" customWidth="1"/>
    <col min="11786" max="12032" width="9" style="119"/>
    <col min="12033" max="12033" width="4.77734375" style="119" customWidth="1"/>
    <col min="12034" max="12034" width="12.109375" style="119" customWidth="1"/>
    <col min="12035" max="12035" width="17.77734375" style="119" customWidth="1"/>
    <col min="12036" max="12036" width="14.77734375" style="119" customWidth="1"/>
    <col min="12037" max="12037" width="11.77734375" style="119" customWidth="1"/>
    <col min="12038" max="12038" width="25.6640625" style="119" customWidth="1"/>
    <col min="12039" max="12039" width="33.6640625" style="119" customWidth="1"/>
    <col min="12040" max="12041" width="0" style="119" hidden="1" customWidth="1"/>
    <col min="12042" max="12288" width="9" style="119"/>
    <col min="12289" max="12289" width="4.77734375" style="119" customWidth="1"/>
    <col min="12290" max="12290" width="12.109375" style="119" customWidth="1"/>
    <col min="12291" max="12291" width="17.77734375" style="119" customWidth="1"/>
    <col min="12292" max="12292" width="14.77734375" style="119" customWidth="1"/>
    <col min="12293" max="12293" width="11.77734375" style="119" customWidth="1"/>
    <col min="12294" max="12294" width="25.6640625" style="119" customWidth="1"/>
    <col min="12295" max="12295" width="33.6640625" style="119" customWidth="1"/>
    <col min="12296" max="12297" width="0" style="119" hidden="1" customWidth="1"/>
    <col min="12298" max="12544" width="9" style="119"/>
    <col min="12545" max="12545" width="4.77734375" style="119" customWidth="1"/>
    <col min="12546" max="12546" width="12.109375" style="119" customWidth="1"/>
    <col min="12547" max="12547" width="17.77734375" style="119" customWidth="1"/>
    <col min="12548" max="12548" width="14.77734375" style="119" customWidth="1"/>
    <col min="12549" max="12549" width="11.77734375" style="119" customWidth="1"/>
    <col min="12550" max="12550" width="25.6640625" style="119" customWidth="1"/>
    <col min="12551" max="12551" width="33.6640625" style="119" customWidth="1"/>
    <col min="12552" max="12553" width="0" style="119" hidden="1" customWidth="1"/>
    <col min="12554" max="12800" width="9" style="119"/>
    <col min="12801" max="12801" width="4.77734375" style="119" customWidth="1"/>
    <col min="12802" max="12802" width="12.109375" style="119" customWidth="1"/>
    <col min="12803" max="12803" width="17.77734375" style="119" customWidth="1"/>
    <col min="12804" max="12804" width="14.77734375" style="119" customWidth="1"/>
    <col min="12805" max="12805" width="11.77734375" style="119" customWidth="1"/>
    <col min="12806" max="12806" width="25.6640625" style="119" customWidth="1"/>
    <col min="12807" max="12807" width="33.6640625" style="119" customWidth="1"/>
    <col min="12808" max="12809" width="0" style="119" hidden="1" customWidth="1"/>
    <col min="12810" max="13056" width="9" style="119"/>
    <col min="13057" max="13057" width="4.77734375" style="119" customWidth="1"/>
    <col min="13058" max="13058" width="12.109375" style="119" customWidth="1"/>
    <col min="13059" max="13059" width="17.77734375" style="119" customWidth="1"/>
    <col min="13060" max="13060" width="14.77734375" style="119" customWidth="1"/>
    <col min="13061" max="13061" width="11.77734375" style="119" customWidth="1"/>
    <col min="13062" max="13062" width="25.6640625" style="119" customWidth="1"/>
    <col min="13063" max="13063" width="33.6640625" style="119" customWidth="1"/>
    <col min="13064" max="13065" width="0" style="119" hidden="1" customWidth="1"/>
    <col min="13066" max="13312" width="9" style="119"/>
    <col min="13313" max="13313" width="4.77734375" style="119" customWidth="1"/>
    <col min="13314" max="13314" width="12.109375" style="119" customWidth="1"/>
    <col min="13315" max="13315" width="17.77734375" style="119" customWidth="1"/>
    <col min="13316" max="13316" width="14.77734375" style="119" customWidth="1"/>
    <col min="13317" max="13317" width="11.77734375" style="119" customWidth="1"/>
    <col min="13318" max="13318" width="25.6640625" style="119" customWidth="1"/>
    <col min="13319" max="13319" width="33.6640625" style="119" customWidth="1"/>
    <col min="13320" max="13321" width="0" style="119" hidden="1" customWidth="1"/>
    <col min="13322" max="13568" width="9" style="119"/>
    <col min="13569" max="13569" width="4.77734375" style="119" customWidth="1"/>
    <col min="13570" max="13570" width="12.109375" style="119" customWidth="1"/>
    <col min="13571" max="13571" width="17.77734375" style="119" customWidth="1"/>
    <col min="13572" max="13572" width="14.77734375" style="119" customWidth="1"/>
    <col min="13573" max="13573" width="11.77734375" style="119" customWidth="1"/>
    <col min="13574" max="13574" width="25.6640625" style="119" customWidth="1"/>
    <col min="13575" max="13575" width="33.6640625" style="119" customWidth="1"/>
    <col min="13576" max="13577" width="0" style="119" hidden="1" customWidth="1"/>
    <col min="13578" max="13824" width="9" style="119"/>
    <col min="13825" max="13825" width="4.77734375" style="119" customWidth="1"/>
    <col min="13826" max="13826" width="12.109375" style="119" customWidth="1"/>
    <col min="13827" max="13827" width="17.77734375" style="119" customWidth="1"/>
    <col min="13828" max="13828" width="14.77734375" style="119" customWidth="1"/>
    <col min="13829" max="13829" width="11.77734375" style="119" customWidth="1"/>
    <col min="13830" max="13830" width="25.6640625" style="119" customWidth="1"/>
    <col min="13831" max="13831" width="33.6640625" style="119" customWidth="1"/>
    <col min="13832" max="13833" width="0" style="119" hidden="1" customWidth="1"/>
    <col min="13834" max="14080" width="9" style="119"/>
    <col min="14081" max="14081" width="4.77734375" style="119" customWidth="1"/>
    <col min="14082" max="14082" width="12.109375" style="119" customWidth="1"/>
    <col min="14083" max="14083" width="17.77734375" style="119" customWidth="1"/>
    <col min="14084" max="14084" width="14.77734375" style="119" customWidth="1"/>
    <col min="14085" max="14085" width="11.77734375" style="119" customWidth="1"/>
    <col min="14086" max="14086" width="25.6640625" style="119" customWidth="1"/>
    <col min="14087" max="14087" width="33.6640625" style="119" customWidth="1"/>
    <col min="14088" max="14089" width="0" style="119" hidden="1" customWidth="1"/>
    <col min="14090" max="14336" width="9" style="119"/>
    <col min="14337" max="14337" width="4.77734375" style="119" customWidth="1"/>
    <col min="14338" max="14338" width="12.109375" style="119" customWidth="1"/>
    <col min="14339" max="14339" width="17.77734375" style="119" customWidth="1"/>
    <col min="14340" max="14340" width="14.77734375" style="119" customWidth="1"/>
    <col min="14341" max="14341" width="11.77734375" style="119" customWidth="1"/>
    <col min="14342" max="14342" width="25.6640625" style="119" customWidth="1"/>
    <col min="14343" max="14343" width="33.6640625" style="119" customWidth="1"/>
    <col min="14344" max="14345" width="0" style="119" hidden="1" customWidth="1"/>
    <col min="14346" max="14592" width="9" style="119"/>
    <col min="14593" max="14593" width="4.77734375" style="119" customWidth="1"/>
    <col min="14594" max="14594" width="12.109375" style="119" customWidth="1"/>
    <col min="14595" max="14595" width="17.77734375" style="119" customWidth="1"/>
    <col min="14596" max="14596" width="14.77734375" style="119" customWidth="1"/>
    <col min="14597" max="14597" width="11.77734375" style="119" customWidth="1"/>
    <col min="14598" max="14598" width="25.6640625" style="119" customWidth="1"/>
    <col min="14599" max="14599" width="33.6640625" style="119" customWidth="1"/>
    <col min="14600" max="14601" width="0" style="119" hidden="1" customWidth="1"/>
    <col min="14602" max="14848" width="9" style="119"/>
    <col min="14849" max="14849" width="4.77734375" style="119" customWidth="1"/>
    <col min="14850" max="14850" width="12.109375" style="119" customWidth="1"/>
    <col min="14851" max="14851" width="17.77734375" style="119" customWidth="1"/>
    <col min="14852" max="14852" width="14.77734375" style="119" customWidth="1"/>
    <col min="14853" max="14853" width="11.77734375" style="119" customWidth="1"/>
    <col min="14854" max="14854" width="25.6640625" style="119" customWidth="1"/>
    <col min="14855" max="14855" width="33.6640625" style="119" customWidth="1"/>
    <col min="14856" max="14857" width="0" style="119" hidden="1" customWidth="1"/>
    <col min="14858" max="15104" width="9" style="119"/>
    <col min="15105" max="15105" width="4.77734375" style="119" customWidth="1"/>
    <col min="15106" max="15106" width="12.109375" style="119" customWidth="1"/>
    <col min="15107" max="15107" width="17.77734375" style="119" customWidth="1"/>
    <col min="15108" max="15108" width="14.77734375" style="119" customWidth="1"/>
    <col min="15109" max="15109" width="11.77734375" style="119" customWidth="1"/>
    <col min="15110" max="15110" width="25.6640625" style="119" customWidth="1"/>
    <col min="15111" max="15111" width="33.6640625" style="119" customWidth="1"/>
    <col min="15112" max="15113" width="0" style="119" hidden="1" customWidth="1"/>
    <col min="15114" max="15360" width="9" style="119"/>
    <col min="15361" max="15361" width="4.77734375" style="119" customWidth="1"/>
    <col min="15362" max="15362" width="12.109375" style="119" customWidth="1"/>
    <col min="15363" max="15363" width="17.77734375" style="119" customWidth="1"/>
    <col min="15364" max="15364" width="14.77734375" style="119" customWidth="1"/>
    <col min="15365" max="15365" width="11.77734375" style="119" customWidth="1"/>
    <col min="15366" max="15366" width="25.6640625" style="119" customWidth="1"/>
    <col min="15367" max="15367" width="33.6640625" style="119" customWidth="1"/>
    <col min="15368" max="15369" width="0" style="119" hidden="1" customWidth="1"/>
    <col min="15370" max="15616" width="9" style="119"/>
    <col min="15617" max="15617" width="4.77734375" style="119" customWidth="1"/>
    <col min="15618" max="15618" width="12.109375" style="119" customWidth="1"/>
    <col min="15619" max="15619" width="17.77734375" style="119" customWidth="1"/>
    <col min="15620" max="15620" width="14.77734375" style="119" customWidth="1"/>
    <col min="15621" max="15621" width="11.77734375" style="119" customWidth="1"/>
    <col min="15622" max="15622" width="25.6640625" style="119" customWidth="1"/>
    <col min="15623" max="15623" width="33.6640625" style="119" customWidth="1"/>
    <col min="15624" max="15625" width="0" style="119" hidden="1" customWidth="1"/>
    <col min="15626" max="15872" width="9" style="119"/>
    <col min="15873" max="15873" width="4.77734375" style="119" customWidth="1"/>
    <col min="15874" max="15874" width="12.109375" style="119" customWidth="1"/>
    <col min="15875" max="15875" width="17.77734375" style="119" customWidth="1"/>
    <col min="15876" max="15876" width="14.77734375" style="119" customWidth="1"/>
    <col min="15877" max="15877" width="11.77734375" style="119" customWidth="1"/>
    <col min="15878" max="15878" width="25.6640625" style="119" customWidth="1"/>
    <col min="15879" max="15879" width="33.6640625" style="119" customWidth="1"/>
    <col min="15880" max="15881" width="0" style="119" hidden="1" customWidth="1"/>
    <col min="15882" max="16128" width="9" style="119"/>
    <col min="16129" max="16129" width="4.77734375" style="119" customWidth="1"/>
    <col min="16130" max="16130" width="12.109375" style="119" customWidth="1"/>
    <col min="16131" max="16131" width="17.77734375" style="119" customWidth="1"/>
    <col min="16132" max="16132" width="14.77734375" style="119" customWidth="1"/>
    <col min="16133" max="16133" width="11.77734375" style="119" customWidth="1"/>
    <col min="16134" max="16134" width="25.6640625" style="119" customWidth="1"/>
    <col min="16135" max="16135" width="33.6640625" style="119" customWidth="1"/>
    <col min="16136" max="16137" width="0" style="119" hidden="1" customWidth="1"/>
    <col min="16138" max="16384" width="9" style="119"/>
  </cols>
  <sheetData>
    <row r="1" spans="1:11">
      <c r="A1" s="114"/>
      <c r="B1" s="115"/>
      <c r="C1" s="115"/>
      <c r="D1" s="116"/>
      <c r="E1" s="114"/>
      <c r="F1" s="116"/>
      <c r="G1" s="116"/>
      <c r="H1" s="117"/>
      <c r="I1" s="118" t="s">
        <v>0</v>
      </c>
    </row>
    <row r="2" spans="1:11" ht="21.6">
      <c r="A2" s="148" t="s">
        <v>17</v>
      </c>
      <c r="B2" s="148"/>
      <c r="C2" s="148"/>
      <c r="D2" s="148"/>
      <c r="E2" s="148"/>
      <c r="F2" s="148"/>
      <c r="G2" s="148"/>
      <c r="H2" s="148"/>
      <c r="I2" s="148"/>
    </row>
    <row r="3" spans="1:11">
      <c r="C3" s="149"/>
      <c r="D3" s="149"/>
      <c r="E3" s="149"/>
      <c r="F3" s="149"/>
      <c r="G3" s="149"/>
    </row>
    <row r="4" spans="1:11">
      <c r="B4" s="123" t="s">
        <v>18</v>
      </c>
      <c r="C4" s="147" t="s">
        <v>19</v>
      </c>
      <c r="D4" s="147"/>
      <c r="E4" s="147"/>
      <c r="F4" s="147"/>
      <c r="G4" s="147"/>
      <c r="H4" s="147"/>
      <c r="I4" s="147"/>
      <c r="J4" s="147"/>
      <c r="K4" s="147"/>
    </row>
    <row r="5" spans="1:11">
      <c r="B5" s="123" t="s">
        <v>20</v>
      </c>
      <c r="C5" s="147" t="s">
        <v>21</v>
      </c>
      <c r="D5" s="147"/>
      <c r="E5" s="147"/>
      <c r="F5" s="147"/>
      <c r="G5" s="147"/>
      <c r="H5" s="147"/>
      <c r="I5" s="147"/>
      <c r="J5" s="147"/>
      <c r="K5" s="147"/>
    </row>
    <row r="6" spans="1:11">
      <c r="B6" s="123" t="s">
        <v>22</v>
      </c>
      <c r="C6" s="147" t="s">
        <v>23</v>
      </c>
      <c r="D6" s="147"/>
      <c r="E6" s="147"/>
      <c r="F6" s="147"/>
      <c r="G6" s="147"/>
      <c r="H6" s="147"/>
      <c r="I6" s="147"/>
      <c r="J6" s="147"/>
      <c r="K6" s="147"/>
    </row>
    <row r="7" spans="1:11">
      <c r="B7" s="123" t="s">
        <v>24</v>
      </c>
      <c r="C7" s="147" t="s">
        <v>25</v>
      </c>
      <c r="D7" s="147"/>
      <c r="E7" s="147"/>
      <c r="F7" s="147"/>
      <c r="G7" s="147"/>
      <c r="H7" s="147"/>
      <c r="I7" s="147"/>
      <c r="J7" s="147"/>
      <c r="K7" s="147"/>
    </row>
    <row r="8" spans="1:11">
      <c r="B8" s="123" t="s">
        <v>26</v>
      </c>
      <c r="C8" s="147" t="s">
        <v>27</v>
      </c>
      <c r="D8" s="147"/>
      <c r="E8" s="147"/>
      <c r="F8" s="147"/>
      <c r="G8" s="147"/>
      <c r="H8" s="147"/>
      <c r="I8" s="147"/>
      <c r="J8" s="147"/>
      <c r="K8" s="147"/>
    </row>
    <row r="9" spans="1:11">
      <c r="B9" s="123" t="s">
        <v>28</v>
      </c>
      <c r="C9" s="147" t="s">
        <v>29</v>
      </c>
      <c r="D9" s="147"/>
      <c r="E9" s="147"/>
      <c r="F9" s="147"/>
      <c r="G9" s="147"/>
      <c r="H9" s="147"/>
      <c r="I9" s="147"/>
      <c r="J9" s="147"/>
      <c r="K9" s="147"/>
    </row>
    <row r="10" spans="1:11">
      <c r="B10" s="123" t="s">
        <v>30</v>
      </c>
      <c r="C10" s="147" t="s">
        <v>31</v>
      </c>
      <c r="D10" s="147"/>
      <c r="E10" s="147"/>
      <c r="F10" s="147"/>
      <c r="G10" s="147"/>
      <c r="H10" s="147"/>
      <c r="I10" s="147"/>
      <c r="J10" s="147"/>
      <c r="K10" s="147"/>
    </row>
    <row r="11" spans="1:11">
      <c r="B11" s="123" t="s">
        <v>32</v>
      </c>
      <c r="C11" s="147" t="s">
        <v>33</v>
      </c>
      <c r="D11" s="147"/>
      <c r="E11" s="147"/>
      <c r="F11" s="147"/>
      <c r="G11" s="147"/>
      <c r="H11" s="147"/>
      <c r="I11" s="147"/>
      <c r="J11" s="147"/>
      <c r="K11" s="147"/>
    </row>
    <row r="12" spans="1:11">
      <c r="B12" s="123" t="s">
        <v>34</v>
      </c>
      <c r="C12" s="147" t="s">
        <v>35</v>
      </c>
      <c r="D12" s="147"/>
      <c r="E12" s="147"/>
      <c r="F12" s="147"/>
      <c r="G12" s="147"/>
      <c r="H12" s="147"/>
      <c r="I12" s="147"/>
      <c r="J12" s="147"/>
      <c r="K12" s="147"/>
    </row>
    <row r="13" spans="1:11">
      <c r="B13" s="123" t="s">
        <v>36</v>
      </c>
      <c r="C13" s="147" t="s">
        <v>37</v>
      </c>
      <c r="D13" s="147"/>
      <c r="E13" s="147"/>
      <c r="F13" s="147"/>
      <c r="G13" s="147"/>
      <c r="H13" s="147"/>
      <c r="I13" s="147"/>
      <c r="J13" s="147"/>
      <c r="K13" s="147"/>
    </row>
    <row r="14" spans="1:11">
      <c r="B14" s="123"/>
    </row>
    <row r="15" spans="1:11">
      <c r="B15" s="123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3</vt:i4>
      </vt:variant>
    </vt:vector>
  </HeadingPairs>
  <TitlesOfParts>
    <vt:vector size="16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อธิบายแบบ สขร. 1  (2)</vt:lpstr>
      <vt:lpstr>ต.ค.67!Print_Titles</vt:lpstr>
      <vt:lpstr>พ.ย.67!Print_Titles</vt:lpstr>
      <vt:lpstr>ม.ค.68!Print_Titles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Tharua Banna.D</cp:lastModifiedBy>
  <cp:lastPrinted>2025-02-04T04:38:47Z</cp:lastPrinted>
  <dcterms:created xsi:type="dcterms:W3CDTF">2023-10-09T09:07:27Z</dcterms:created>
  <dcterms:modified xsi:type="dcterms:W3CDTF">2026-06-17T07:35:11Z</dcterms:modified>
</cp:coreProperties>
</file>